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ise\Desktop\"/>
    </mc:Choice>
  </mc:AlternateContent>
  <workbookProtection workbookAlgorithmName="SHA-512" workbookHashValue="vTjiSnP7IPpccPjR/f10H75r+Oa42XO7nRB96ngRxuNogB+tCvNUR+j9FezdaS3LvCH3rbPOG7wsS6Qzs14HfA==" workbookSaltValue="XRKYtJ9NaftRV+E/tewnbA==" workbookSpinCount="100000" lockStructure="1"/>
  <bookViews>
    <workbookView xWindow="0" yWindow="0" windowWidth="15330" windowHeight="11520"/>
  </bookViews>
  <sheets>
    <sheet name="Introduction" sheetId="4" r:id="rId1"/>
    <sheet name="Horse Drawn Farming Scorecard" sheetId="1" r:id="rId2"/>
    <sheet name="Your Results" sheetId="8" r:id="rId3"/>
    <sheet name="Recommendations for You" sheetId="6" r:id="rId4"/>
    <sheet name="Hide-RGE and Resources" sheetId="9" state="hidden" r:id="rId5"/>
    <sheet name="Hide-Know Values" sheetId="5" state="hidden" r:id="rId6"/>
    <sheet name="Hide-Final Rec Worksheet" sheetId="10" state="hidden" r:id="rId7"/>
    <sheet name="Hide- Written Rec Worksheet" sheetId="14" state="hidden"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4" i="10" l="1"/>
  <c r="A31" i="6" s="1"/>
  <c r="AF14" i="10"/>
  <c r="A30" i="6" s="1"/>
  <c r="AI13" i="10"/>
  <c r="A29" i="6" s="1"/>
  <c r="AF13" i="10"/>
  <c r="A28" i="6" s="1"/>
  <c r="B4" i="9"/>
  <c r="AC2" i="10" s="1"/>
  <c r="B5" i="9"/>
  <c r="B4" i="5"/>
  <c r="B5" i="5"/>
  <c r="L13" i="8" s="1"/>
  <c r="G10" i="9" l="1"/>
  <c r="Q10" i="9" s="1"/>
  <c r="D6" i="8" s="1"/>
  <c r="I11" i="9"/>
  <c r="S11" i="9" s="1"/>
  <c r="F7" i="8" s="1"/>
  <c r="J10" i="9"/>
  <c r="T10" i="9" s="1"/>
  <c r="G6" i="8" s="1"/>
  <c r="H5" i="8"/>
  <c r="AC3" i="10"/>
  <c r="AD4" i="10" s="1"/>
  <c r="E10" i="9"/>
  <c r="O10" i="9" s="1"/>
  <c r="B6" i="8" s="1"/>
  <c r="I7" i="9"/>
  <c r="S7" i="9" s="1"/>
  <c r="F3" i="8" s="1"/>
  <c r="K11" i="5"/>
  <c r="Y11" i="5" s="1"/>
  <c r="F11" i="5"/>
  <c r="C15" i="8" s="1"/>
  <c r="E12" i="9"/>
  <c r="O12" i="9" s="1"/>
  <c r="B8" i="8" s="1"/>
  <c r="J8" i="9"/>
  <c r="T8" i="9" s="1"/>
  <c r="G4" i="8" s="1"/>
  <c r="J7" i="9"/>
  <c r="T7" i="9" s="1"/>
  <c r="G3" i="8" s="1"/>
  <c r="H4" i="8"/>
  <c r="E7" i="9"/>
  <c r="O7" i="9" s="1"/>
  <c r="B3" i="8" s="1"/>
  <c r="F9" i="9"/>
  <c r="P9" i="9" s="1"/>
  <c r="C5" i="8" s="1"/>
  <c r="E8" i="9"/>
  <c r="O8" i="9" s="1"/>
  <c r="B4" i="8" s="1"/>
  <c r="AC14" i="10"/>
  <c r="L12" i="8"/>
  <c r="I7" i="5"/>
  <c r="W7" i="5" s="1"/>
  <c r="H12" i="9"/>
  <c r="R12" i="9" s="1"/>
  <c r="E8" i="8" s="1"/>
  <c r="H7" i="9"/>
  <c r="R7" i="9" s="1"/>
  <c r="E3" i="8" s="1"/>
  <c r="F8" i="9"/>
  <c r="P8" i="9" s="1"/>
  <c r="C4" i="8" s="1"/>
  <c r="F7" i="9"/>
  <c r="P7" i="9" s="1"/>
  <c r="C3" i="8" s="1"/>
  <c r="I9" i="9"/>
  <c r="S9" i="9" s="1"/>
  <c r="F5" i="8" s="1"/>
  <c r="H8" i="9"/>
  <c r="R8" i="9" s="1"/>
  <c r="E4" i="8" s="1"/>
  <c r="E9" i="9"/>
  <c r="O9" i="9" s="1"/>
  <c r="B5" i="8" s="1"/>
  <c r="J12" i="9"/>
  <c r="T12" i="9" s="1"/>
  <c r="G8" i="8" s="1"/>
  <c r="G8" i="9"/>
  <c r="Q8" i="9" s="1"/>
  <c r="D4" i="8" s="1"/>
  <c r="G9" i="9"/>
  <c r="Q9" i="9" s="1"/>
  <c r="D5" i="8" s="1"/>
  <c r="I10" i="9"/>
  <c r="S10" i="9" s="1"/>
  <c r="F6" i="8" s="1"/>
  <c r="F11" i="9"/>
  <c r="P11" i="9" s="1"/>
  <c r="C7" i="8" s="1"/>
  <c r="G7" i="9"/>
  <c r="Q7" i="9" s="1"/>
  <c r="D3" i="8" s="1"/>
  <c r="J11" i="9"/>
  <c r="T11" i="9" s="1"/>
  <c r="G7" i="8" s="1"/>
  <c r="I12" i="9"/>
  <c r="S12" i="9" s="1"/>
  <c r="F8" i="8" s="1"/>
  <c r="G12" i="9"/>
  <c r="Q12" i="9" s="1"/>
  <c r="D8" i="8" s="1"/>
  <c r="F12" i="9"/>
  <c r="P12" i="9" s="1"/>
  <c r="C8" i="8" s="1"/>
  <c r="H9" i="9"/>
  <c r="R9" i="9" s="1"/>
  <c r="E5" i="8" s="1"/>
  <c r="F10" i="9"/>
  <c r="P10" i="9" s="1"/>
  <c r="C6" i="8" s="1"/>
  <c r="E11" i="9"/>
  <c r="O11" i="9" s="1"/>
  <c r="B7" i="8" s="1"/>
  <c r="J9" i="9"/>
  <c r="T9" i="9" s="1"/>
  <c r="G5" i="8" s="1"/>
  <c r="G11" i="9"/>
  <c r="Q11" i="9" s="1"/>
  <c r="D7" i="8" s="1"/>
  <c r="H10" i="9"/>
  <c r="R10" i="9" s="1"/>
  <c r="E6" i="8" s="1"/>
  <c r="H11" i="9"/>
  <c r="R11" i="9" s="1"/>
  <c r="E7" i="8" s="1"/>
  <c r="I8" i="9"/>
  <c r="G15" i="5"/>
  <c r="D19" i="8" s="1"/>
  <c r="K15" i="5"/>
  <c r="Y15" i="5" s="1"/>
  <c r="G16" i="5"/>
  <c r="H15" i="5"/>
  <c r="N13" i="5"/>
  <c r="H11" i="5"/>
  <c r="J7" i="5"/>
  <c r="L8" i="5"/>
  <c r="H16" i="5"/>
  <c r="M10" i="5"/>
  <c r="M15" i="5"/>
  <c r="I12" i="5"/>
  <c r="I10" i="5"/>
  <c r="K8" i="5"/>
  <c r="F15" i="5"/>
  <c r="J16" i="5"/>
  <c r="H7" i="5"/>
  <c r="L15" i="5"/>
  <c r="F13" i="5"/>
  <c r="M9" i="5"/>
  <c r="AC13" i="10"/>
  <c r="K13" i="5"/>
  <c r="G13" i="5"/>
  <c r="J9" i="5"/>
  <c r="F10" i="5"/>
  <c r="L12" i="5"/>
  <c r="L11" i="5"/>
  <c r="I15" i="5"/>
  <c r="I16" i="5"/>
  <c r="J11" i="5"/>
  <c r="E11" i="5"/>
  <c r="K14" i="5"/>
  <c r="N9" i="5"/>
  <c r="N14" i="5"/>
  <c r="H9" i="5"/>
  <c r="H14" i="5"/>
  <c r="E9" i="5"/>
  <c r="L9" i="5"/>
  <c r="I11" i="5"/>
  <c r="G10" i="5"/>
  <c r="N16" i="5"/>
  <c r="M11" i="5"/>
  <c r="G14" i="5"/>
  <c r="E15" i="5"/>
  <c r="J14" i="5"/>
  <c r="M14" i="5"/>
  <c r="F14" i="5"/>
  <c r="I9" i="5"/>
  <c r="H12" i="5"/>
  <c r="F8" i="5"/>
  <c r="I8" i="5"/>
  <c r="L16" i="5"/>
  <c r="M13" i="5"/>
  <c r="E7" i="5"/>
  <c r="G11" i="5"/>
  <c r="F12" i="5"/>
  <c r="G8" i="5"/>
  <c r="N11" i="5"/>
  <c r="H10" i="5"/>
  <c r="L7" i="5"/>
  <c r="L14" i="5"/>
  <c r="L10" i="5"/>
  <c r="K12" i="5"/>
  <c r="F16" i="5"/>
  <c r="N12" i="5"/>
  <c r="J10" i="5"/>
  <c r="E13" i="5"/>
  <c r="E12" i="5"/>
  <c r="M7" i="5"/>
  <c r="J13" i="5"/>
  <c r="N15" i="5"/>
  <c r="I14" i="5"/>
  <c r="E14" i="5"/>
  <c r="K7" i="5"/>
  <c r="H8" i="5"/>
  <c r="G7" i="5"/>
  <c r="M16" i="5"/>
  <c r="K10" i="5"/>
  <c r="E16" i="5"/>
  <c r="N8" i="5"/>
  <c r="G12" i="5"/>
  <c r="E10" i="5"/>
  <c r="J15" i="5"/>
  <c r="M8" i="5"/>
  <c r="N7" i="5"/>
  <c r="K16" i="5"/>
  <c r="I13" i="5"/>
  <c r="N10" i="5"/>
  <c r="H13" i="5"/>
  <c r="K9" i="5"/>
  <c r="J12" i="5"/>
  <c r="E8" i="5"/>
  <c r="L13" i="5"/>
  <c r="F9" i="5"/>
  <c r="M12" i="5"/>
  <c r="G9" i="5"/>
  <c r="J8" i="5"/>
  <c r="F7" i="5"/>
  <c r="T11" i="5"/>
  <c r="AD6" i="10" l="1"/>
  <c r="H15" i="8"/>
  <c r="AD5" i="10"/>
  <c r="AD7" i="10"/>
  <c r="F11" i="8"/>
  <c r="H19" i="8"/>
  <c r="U15" i="5"/>
  <c r="W10" i="9"/>
  <c r="W8" i="9"/>
  <c r="W9" i="9"/>
  <c r="W7" i="9"/>
  <c r="S8" i="9"/>
  <c r="F4" i="8" s="1"/>
  <c r="AA12" i="5"/>
  <c r="J16" i="8"/>
  <c r="B12" i="8"/>
  <c r="S23" i="5"/>
  <c r="S8" i="5"/>
  <c r="U7" i="5"/>
  <c r="D11" i="8"/>
  <c r="Z7" i="5"/>
  <c r="I11" i="8"/>
  <c r="S15" i="5"/>
  <c r="B19" i="8"/>
  <c r="W15" i="5"/>
  <c r="F19" i="8"/>
  <c r="J13" i="8"/>
  <c r="AA9" i="5"/>
  <c r="V15" i="5"/>
  <c r="E19" i="8"/>
  <c r="G12" i="8"/>
  <c r="X8" i="5"/>
  <c r="V13" i="5"/>
  <c r="E17" i="8"/>
  <c r="U12" i="5"/>
  <c r="D16" i="8"/>
  <c r="B18" i="8"/>
  <c r="S14" i="5"/>
  <c r="AB12" i="5"/>
  <c r="K16" i="8"/>
  <c r="D12" i="8"/>
  <c r="U8" i="5"/>
  <c r="E16" i="8"/>
  <c r="V12" i="5"/>
  <c r="AB16" i="5"/>
  <c r="K20" i="8"/>
  <c r="K13" i="8"/>
  <c r="AB9" i="5"/>
  <c r="T24" i="5" s="1"/>
  <c r="T10" i="5"/>
  <c r="C14" i="8"/>
  <c r="E11" i="8"/>
  <c r="V7" i="5"/>
  <c r="E20" i="8"/>
  <c r="V16" i="5"/>
  <c r="U9" i="5"/>
  <c r="D13" i="8"/>
  <c r="K14" i="8"/>
  <c r="AB10" i="5"/>
  <c r="K12" i="8"/>
  <c r="AB8" i="5"/>
  <c r="W14" i="5"/>
  <c r="F18" i="8"/>
  <c r="C20" i="8"/>
  <c r="T16" i="5"/>
  <c r="T12" i="5"/>
  <c r="C16" i="8"/>
  <c r="W9" i="5"/>
  <c r="F13" i="8"/>
  <c r="D14" i="8"/>
  <c r="U10" i="5"/>
  <c r="H18" i="8"/>
  <c r="Y14" i="5"/>
  <c r="X9" i="5"/>
  <c r="G13" i="8"/>
  <c r="X16" i="5"/>
  <c r="G20" i="8"/>
  <c r="Z8" i="5"/>
  <c r="I12" i="8"/>
  <c r="W13" i="5"/>
  <c r="F17" i="8"/>
  <c r="S16" i="5"/>
  <c r="B20" i="8"/>
  <c r="K19" i="8"/>
  <c r="AB15" i="5"/>
  <c r="Y12" i="5"/>
  <c r="H16" i="8"/>
  <c r="D15" i="8"/>
  <c r="U11" i="5"/>
  <c r="C18" i="8"/>
  <c r="T14" i="5"/>
  <c r="W11" i="5"/>
  <c r="F15" i="8"/>
  <c r="S24" i="5"/>
  <c r="S11" i="5"/>
  <c r="B15" i="8"/>
  <c r="D17" i="8"/>
  <c r="U13" i="5"/>
  <c r="C19" i="8"/>
  <c r="T15" i="5"/>
  <c r="X7" i="5"/>
  <c r="G11" i="8"/>
  <c r="S21" i="5"/>
  <c r="T9" i="5"/>
  <c r="C13" i="8"/>
  <c r="Y16" i="5"/>
  <c r="H20" i="8"/>
  <c r="Y10" i="5"/>
  <c r="H14" i="8"/>
  <c r="G17" i="8"/>
  <c r="X13" i="5"/>
  <c r="Z10" i="5"/>
  <c r="I14" i="8"/>
  <c r="S22" i="5"/>
  <c r="B11" i="8"/>
  <c r="S7" i="5"/>
  <c r="J18" i="8"/>
  <c r="AA14" i="5"/>
  <c r="I13" i="8"/>
  <c r="Z9" i="5"/>
  <c r="X11" i="5"/>
  <c r="G15" i="8"/>
  <c r="H17" i="8"/>
  <c r="Y13" i="5"/>
  <c r="Y8" i="5"/>
  <c r="H12" i="8"/>
  <c r="E15" i="8"/>
  <c r="V11" i="5"/>
  <c r="I17" i="8"/>
  <c r="Z13" i="5"/>
  <c r="K11" i="8"/>
  <c r="AB7" i="5"/>
  <c r="AA16" i="5"/>
  <c r="J20" i="8"/>
  <c r="J11" i="8"/>
  <c r="AA7" i="5"/>
  <c r="Z14" i="5"/>
  <c r="I18" i="8"/>
  <c r="J17" i="8"/>
  <c r="AA13" i="5"/>
  <c r="G18" i="8"/>
  <c r="X14" i="5"/>
  <c r="B13" i="8"/>
  <c r="S9" i="5"/>
  <c r="W16" i="5"/>
  <c r="F20" i="8"/>
  <c r="F14" i="8"/>
  <c r="W10" i="5"/>
  <c r="AB13" i="5"/>
  <c r="K17" i="8"/>
  <c r="AA8" i="5"/>
  <c r="J12" i="8"/>
  <c r="S12" i="5"/>
  <c r="B16" i="8"/>
  <c r="Z16" i="5"/>
  <c r="I20" i="8"/>
  <c r="E18" i="8"/>
  <c r="V14" i="5"/>
  <c r="W12" i="5"/>
  <c r="F16" i="8"/>
  <c r="G16" i="8"/>
  <c r="X12" i="5"/>
  <c r="X15" i="5"/>
  <c r="G19" i="8"/>
  <c r="V8" i="5"/>
  <c r="E12" i="8"/>
  <c r="B17" i="8"/>
  <c r="S13" i="5"/>
  <c r="V10" i="5"/>
  <c r="E14" i="8"/>
  <c r="F12" i="8"/>
  <c r="W8" i="5"/>
  <c r="D18" i="8"/>
  <c r="U14" i="5"/>
  <c r="V9" i="5"/>
  <c r="E13" i="8"/>
  <c r="I15" i="8"/>
  <c r="Z11" i="5"/>
  <c r="T13" i="5"/>
  <c r="C17" i="8"/>
  <c r="AA15" i="5"/>
  <c r="J19" i="8"/>
  <c r="D20" i="8"/>
  <c r="U16" i="5"/>
  <c r="T7" i="5"/>
  <c r="C11" i="8"/>
  <c r="Y9" i="5"/>
  <c r="H13" i="8"/>
  <c r="B14" i="8"/>
  <c r="S10" i="5"/>
  <c r="Y7" i="5"/>
  <c r="H11" i="8"/>
  <c r="G14" i="8"/>
  <c r="X10" i="5"/>
  <c r="AB11" i="5"/>
  <c r="K15" i="8"/>
  <c r="C12" i="8"/>
  <c r="T8" i="5"/>
  <c r="J15" i="8"/>
  <c r="AA11" i="5"/>
  <c r="K18" i="8"/>
  <c r="AB14" i="5"/>
  <c r="I16" i="8"/>
  <c r="Z12" i="5"/>
  <c r="Z15" i="5"/>
  <c r="I19" i="8"/>
  <c r="J14" i="8"/>
  <c r="AA10" i="5"/>
  <c r="AC9" i="10" l="1"/>
  <c r="K19" i="10" s="1"/>
  <c r="K19" i="14" s="1"/>
  <c r="W6" i="10"/>
  <c r="W6" i="14" s="1"/>
  <c r="S9" i="10"/>
  <c r="S61" i="10" s="1"/>
  <c r="R9" i="6" s="1"/>
  <c r="O10" i="10"/>
  <c r="O62" i="10" s="1"/>
  <c r="N10" i="6" s="1"/>
  <c r="L10" i="10"/>
  <c r="L10" i="14" s="1"/>
  <c r="K21" i="10"/>
  <c r="K73" i="10" s="1"/>
  <c r="J21" i="6" s="1"/>
  <c r="U14" i="10"/>
  <c r="U14" i="14" s="1"/>
  <c r="T7" i="10"/>
  <c r="T59" i="10" s="1"/>
  <c r="S7" i="6" s="1"/>
  <c r="J3" i="10"/>
  <c r="J3" i="14" s="1"/>
  <c r="E17" i="10"/>
  <c r="E69" i="10" s="1"/>
  <c r="D17" i="6" s="1"/>
  <c r="F22" i="10"/>
  <c r="F22" i="14" s="1"/>
  <c r="J6" i="10"/>
  <c r="J58" i="10" s="1"/>
  <c r="I6" i="6" s="1"/>
  <c r="V4" i="10"/>
  <c r="V56" i="10" s="1"/>
  <c r="U4" i="6" s="1"/>
  <c r="I13" i="10"/>
  <c r="I65" i="10" s="1"/>
  <c r="H13" i="6" s="1"/>
  <c r="M9" i="10"/>
  <c r="M9" i="14" s="1"/>
  <c r="S3" i="10"/>
  <c r="S55" i="10" s="1"/>
  <c r="R3" i="6" s="1"/>
  <c r="I16" i="10"/>
  <c r="I68" i="10" s="1"/>
  <c r="H16" i="6" s="1"/>
  <c r="H22" i="10"/>
  <c r="H74" i="10" s="1"/>
  <c r="G22" i="6" s="1"/>
  <c r="S13" i="10"/>
  <c r="S13" i="14" s="1"/>
  <c r="X6" i="10"/>
  <c r="X58" i="10" s="1"/>
  <c r="W6" i="6" s="1"/>
  <c r="V17" i="10"/>
  <c r="V17" i="14" s="1"/>
  <c r="P8" i="10"/>
  <c r="P60" i="10" s="1"/>
  <c r="O8" i="6" s="1"/>
  <c r="O17" i="10"/>
  <c r="O69" i="10" s="1"/>
  <c r="N17" i="6" s="1"/>
  <c r="D2" i="10"/>
  <c r="D2" i="14" s="1"/>
  <c r="F13" i="10"/>
  <c r="F13" i="14" s="1"/>
  <c r="G15" i="10"/>
  <c r="G15" i="14" s="1"/>
  <c r="E18" i="10"/>
  <c r="E18" i="14" s="1"/>
  <c r="P13" i="10"/>
  <c r="P13" i="14" s="1"/>
  <c r="W10" i="10"/>
  <c r="W10" i="14" s="1"/>
  <c r="Q17" i="10"/>
  <c r="Q17" i="14" s="1"/>
  <c r="P17" i="10"/>
  <c r="P69" i="10" s="1"/>
  <c r="O17" i="6" s="1"/>
  <c r="L11" i="8"/>
  <c r="A27" i="6"/>
  <c r="O2" i="10"/>
  <c r="O2" i="14" s="1"/>
  <c r="X2" i="10"/>
  <c r="X54" i="10" s="1"/>
  <c r="W2" i="6" s="1"/>
  <c r="G17" i="10"/>
  <c r="G17" i="14" s="1"/>
  <c r="V8" i="10"/>
  <c r="V60" i="10" s="1"/>
  <c r="U8" i="6" s="1"/>
  <c r="L14" i="10"/>
  <c r="L14" i="14" s="1"/>
  <c r="G9" i="10"/>
  <c r="G61" i="10" s="1"/>
  <c r="F9" i="6" s="1"/>
  <c r="K13" i="10"/>
  <c r="K13" i="14" s="1"/>
  <c r="U2" i="10"/>
  <c r="U54" i="10" s="1"/>
  <c r="T2" i="6" s="1"/>
  <c r="D19" i="10"/>
  <c r="D19" i="14" s="1"/>
  <c r="R13" i="10"/>
  <c r="R13" i="14" s="1"/>
  <c r="R21" i="10"/>
  <c r="R73" i="10" s="1"/>
  <c r="Q21" i="6" s="1"/>
  <c r="J11" i="10"/>
  <c r="J63" i="10" s="1"/>
  <c r="I11" i="6" s="1"/>
  <c r="T3" i="10"/>
  <c r="T3" i="14" s="1"/>
  <c r="U7" i="10"/>
  <c r="U7" i="14" s="1"/>
  <c r="D6" i="10"/>
  <c r="D58" i="10" s="1"/>
  <c r="C6" i="6" s="1"/>
  <c r="T11" i="10"/>
  <c r="T63" i="10" s="1"/>
  <c r="S11" i="6" s="1"/>
  <c r="D16" i="10"/>
  <c r="D68" i="10" s="1"/>
  <c r="C16" i="6" s="1"/>
  <c r="J20" i="10"/>
  <c r="J20" i="14" s="1"/>
  <c r="Q5" i="10"/>
  <c r="Q57" i="10" s="1"/>
  <c r="P5" i="6" s="1"/>
  <c r="P22" i="10"/>
  <c r="P74" i="10" s="1"/>
  <c r="O22" i="6" s="1"/>
  <c r="U11" i="10"/>
  <c r="U63" i="10" s="1"/>
  <c r="T11" i="6" s="1"/>
  <c r="E15" i="10"/>
  <c r="E15" i="14" s="1"/>
  <c r="K14" i="10"/>
  <c r="K66" i="10" s="1"/>
  <c r="J14" i="6" s="1"/>
  <c r="K20" i="10"/>
  <c r="K72" i="10" s="1"/>
  <c r="J20" i="6" s="1"/>
  <c r="X21" i="10"/>
  <c r="X73" i="10" s="1"/>
  <c r="W21" i="6" s="1"/>
  <c r="E11" i="10"/>
  <c r="E11" i="14" s="1"/>
  <c r="X18" i="10"/>
  <c r="X70" i="10" s="1"/>
  <c r="W18" i="6" s="1"/>
  <c r="K22" i="10"/>
  <c r="K22" i="14" s="1"/>
  <c r="K5" i="10"/>
  <c r="K57" i="10" s="1"/>
  <c r="J5" i="6" s="1"/>
  <c r="G21" i="10"/>
  <c r="G73" i="10" s="1"/>
  <c r="F21" i="6" s="1"/>
  <c r="L3" i="10"/>
  <c r="L3" i="14" s="1"/>
  <c r="O8" i="10"/>
  <c r="O8" i="14" s="1"/>
  <c r="U3" i="10"/>
  <c r="U55" i="10" s="1"/>
  <c r="T3" i="6" s="1"/>
  <c r="M19" i="10"/>
  <c r="M71" i="10" s="1"/>
  <c r="L19" i="6" s="1"/>
  <c r="V21" i="10"/>
  <c r="V21" i="14" s="1"/>
  <c r="M2" i="10"/>
  <c r="M54" i="10" s="1"/>
  <c r="L2" i="6" s="1"/>
  <c r="V13" i="10"/>
  <c r="V13" i="14" s="1"/>
  <c r="P3" i="10"/>
  <c r="P55" i="10" s="1"/>
  <c r="O3" i="6" s="1"/>
  <c r="V7" i="10"/>
  <c r="V59" i="10" s="1"/>
  <c r="U7" i="6" s="1"/>
  <c r="T10" i="10"/>
  <c r="T62" i="10" s="1"/>
  <c r="S10" i="6" s="1"/>
  <c r="T14" i="10"/>
  <c r="T14" i="14" s="1"/>
  <c r="W20" i="10"/>
  <c r="W72" i="10" s="1"/>
  <c r="V20" i="6" s="1"/>
  <c r="P5" i="10"/>
  <c r="P5" i="14" s="1"/>
  <c r="K9" i="10"/>
  <c r="K61" i="10" s="1"/>
  <c r="J9" i="6" s="1"/>
  <c r="W16" i="10"/>
  <c r="W16" i="14" s="1"/>
  <c r="O7" i="10"/>
  <c r="O7" i="14" s="1"/>
  <c r="T4" i="10"/>
  <c r="T4" i="14" s="1"/>
  <c r="G4" i="10"/>
  <c r="G4" i="14" s="1"/>
  <c r="D9" i="10"/>
  <c r="D9" i="14" s="1"/>
  <c r="O21" i="10"/>
  <c r="O73" i="10" s="1"/>
  <c r="N21" i="6" s="1"/>
  <c r="V5" i="10"/>
  <c r="V57" i="10" s="1"/>
  <c r="U5" i="6" s="1"/>
  <c r="O11" i="10"/>
  <c r="O11" i="14" s="1"/>
  <c r="I22" i="10"/>
  <c r="I74" i="10" s="1"/>
  <c r="H22" i="6" s="1"/>
  <c r="R5" i="10"/>
  <c r="R5" i="14" s="1"/>
  <c r="H10" i="10"/>
  <c r="H10" i="14" s="1"/>
  <c r="R8" i="10"/>
  <c r="R60" i="10" s="1"/>
  <c r="Q8" i="6" s="1"/>
  <c r="S18" i="10"/>
  <c r="S18" i="14" s="1"/>
  <c r="H2" i="10"/>
  <c r="H2" i="14" s="1"/>
  <c r="E22" i="10"/>
  <c r="E74" i="10" s="1"/>
  <c r="D22" i="6" s="1"/>
  <c r="U13" i="10"/>
  <c r="U65" i="10" s="1"/>
  <c r="T13" i="6" s="1"/>
  <c r="X22" i="10"/>
  <c r="X22" i="14" s="1"/>
  <c r="I11" i="10"/>
  <c r="I63" i="10" s="1"/>
  <c r="H11" i="6" s="1"/>
  <c r="H16" i="10"/>
  <c r="H16" i="14" s="1"/>
  <c r="V18" i="10"/>
  <c r="V18" i="14" s="1"/>
  <c r="Q10" i="10"/>
  <c r="Q62" i="10" s="1"/>
  <c r="P10" i="6" s="1"/>
  <c r="J21" i="10"/>
  <c r="J73" i="10" s="1"/>
  <c r="I21" i="6" s="1"/>
  <c r="I21" i="10"/>
  <c r="I21" i="14" s="1"/>
  <c r="F3" i="10"/>
  <c r="F3" i="14" s="1"/>
  <c r="L22" i="10"/>
  <c r="L74" i="10" s="1"/>
  <c r="K22" i="6" s="1"/>
  <c r="J5" i="10"/>
  <c r="J5" i="14" s="1"/>
  <c r="D11" i="10"/>
  <c r="D63" i="10" s="1"/>
  <c r="C11" i="6" s="1"/>
  <c r="M7" i="10"/>
  <c r="M59" i="10" s="1"/>
  <c r="L7" i="6" s="1"/>
  <c r="U22" i="10"/>
  <c r="U74" i="10" s="1"/>
  <c r="T22" i="6" s="1"/>
  <c r="D13" i="10"/>
  <c r="D13" i="14" s="1"/>
  <c r="X13" i="10"/>
  <c r="X13" i="14" s="1"/>
  <c r="W19" i="10"/>
  <c r="W19" i="14" s="1"/>
  <c r="I2" i="10"/>
  <c r="I2" i="14" s="1"/>
  <c r="R17" i="10"/>
  <c r="R69" i="10" s="1"/>
  <c r="Q17" i="6" s="1"/>
  <c r="P10" i="10"/>
  <c r="P62" i="10" s="1"/>
  <c r="O10" i="6" s="1"/>
  <c r="W22" i="10"/>
  <c r="W74" i="10" s="1"/>
  <c r="V22" i="6" s="1"/>
  <c r="D15" i="10"/>
  <c r="D15" i="14" s="1"/>
  <c r="L17" i="10"/>
  <c r="L69" i="10" s="1"/>
  <c r="K17" i="6" s="1"/>
  <c r="W15" i="10"/>
  <c r="W67" i="10" s="1"/>
  <c r="V15" i="6" s="1"/>
  <c r="X14" i="10"/>
  <c r="X66" i="10" s="1"/>
  <c r="W14" i="6" s="1"/>
  <c r="F4" i="10"/>
  <c r="F56" i="10" s="1"/>
  <c r="E4" i="6" s="1"/>
  <c r="Q20" i="10"/>
  <c r="Q20" i="14" s="1"/>
  <c r="O20" i="10"/>
  <c r="O72" i="10" s="1"/>
  <c r="N20" i="6" s="1"/>
  <c r="E6" i="10"/>
  <c r="E6" i="14" s="1"/>
  <c r="R15" i="10"/>
  <c r="R15" i="14" s="1"/>
  <c r="V20" i="10"/>
  <c r="V72" i="10" s="1"/>
  <c r="U20" i="6" s="1"/>
  <c r="W8" i="10"/>
  <c r="W60" i="10" s="1"/>
  <c r="V8" i="6" s="1"/>
  <c r="L7" i="10"/>
  <c r="L59" i="10" s="1"/>
  <c r="K7" i="6" s="1"/>
  <c r="T22" i="10"/>
  <c r="T22" i="14" s="1"/>
  <c r="R6" i="10"/>
  <c r="R6" i="14" s="1"/>
  <c r="S22" i="10"/>
  <c r="S22" i="14" s="1"/>
  <c r="Q11" i="10"/>
  <c r="Q63" i="10" s="1"/>
  <c r="P11" i="6" s="1"/>
  <c r="S17" i="10"/>
  <c r="S69" i="10" s="1"/>
  <c r="R17" i="6" s="1"/>
  <c r="V6" i="10"/>
  <c r="V6" i="14" s="1"/>
  <c r="S19" i="10"/>
  <c r="S19" i="14" s="1"/>
  <c r="V16" i="10"/>
  <c r="V68" i="10" s="1"/>
  <c r="U16" i="6" s="1"/>
  <c r="M16" i="10"/>
  <c r="M16" i="14" s="1"/>
  <c r="H15" i="10"/>
  <c r="H67" i="10" s="1"/>
  <c r="G15" i="6" s="1"/>
  <c r="J18" i="10"/>
  <c r="J18" i="14" s="1"/>
  <c r="P20" i="10"/>
  <c r="P20" i="14" s="1"/>
  <c r="L20" i="10"/>
  <c r="L20" i="14" s="1"/>
  <c r="L2" i="10"/>
  <c r="L54" i="10" s="1"/>
  <c r="K2" i="6" s="1"/>
  <c r="M8" i="10"/>
  <c r="M8" i="14" s="1"/>
  <c r="X8" i="10"/>
  <c r="X8" i="14" s="1"/>
  <c r="E14" i="10"/>
  <c r="E66" i="10" s="1"/>
  <c r="D14" i="6" s="1"/>
  <c r="F15" i="10"/>
  <c r="F15" i="14" s="1"/>
  <c r="X9" i="10"/>
  <c r="X9" i="14" s="1"/>
  <c r="Q3" i="10"/>
  <c r="Q55" i="10" s="1"/>
  <c r="P3" i="6" s="1"/>
  <c r="S5" i="10"/>
  <c r="S5" i="14" s="1"/>
  <c r="T5" i="10"/>
  <c r="T5" i="14" s="1"/>
  <c r="J16" i="10"/>
  <c r="J68" i="10" s="1"/>
  <c r="I16" i="6" s="1"/>
  <c r="V19" i="10"/>
  <c r="V71" i="10" s="1"/>
  <c r="U19" i="6" s="1"/>
  <c r="E20" i="10"/>
  <c r="E20" i="14" s="1"/>
  <c r="J7" i="10"/>
  <c r="J59" i="10" s="1"/>
  <c r="I7" i="6" s="1"/>
  <c r="S6" i="10"/>
  <c r="S6" i="14" s="1"/>
  <c r="J9" i="10"/>
  <c r="J61" i="10" s="1"/>
  <c r="I9" i="6" s="1"/>
  <c r="H4" i="10"/>
  <c r="H56" i="10" s="1"/>
  <c r="G4" i="6" s="1"/>
  <c r="O22" i="10"/>
  <c r="O74" i="10" s="1"/>
  <c r="N22" i="6" s="1"/>
  <c r="P14" i="10"/>
  <c r="P14" i="14" s="1"/>
  <c r="H3" i="10"/>
  <c r="H55" i="10" s="1"/>
  <c r="G3" i="6" s="1"/>
  <c r="L13" i="10"/>
  <c r="L13" i="14" s="1"/>
  <c r="F16" i="10"/>
  <c r="F68" i="10" s="1"/>
  <c r="E16" i="6" s="1"/>
  <c r="H18" i="10"/>
  <c r="H18" i="14" s="1"/>
  <c r="E21" i="10"/>
  <c r="E21" i="14" s="1"/>
  <c r="G3" i="10"/>
  <c r="G55" i="10" s="1"/>
  <c r="F3" i="6" s="1"/>
  <c r="Q4" i="10"/>
  <c r="Q4" i="14" s="1"/>
  <c r="K17" i="10"/>
  <c r="K17" i="14" s="1"/>
  <c r="D8" i="10"/>
  <c r="D8" i="14" s="1"/>
  <c r="O19" i="10"/>
  <c r="O71" i="10" s="1"/>
  <c r="N19" i="6" s="1"/>
  <c r="H21" i="10"/>
  <c r="H21" i="14" s="1"/>
  <c r="V14" i="10"/>
  <c r="V14" i="14" s="1"/>
  <c r="R18" i="10"/>
  <c r="R18" i="14" s="1"/>
  <c r="T16" i="10"/>
  <c r="T68" i="10" s="1"/>
  <c r="S16" i="6" s="1"/>
  <c r="F14" i="10"/>
  <c r="F66" i="10" s="1"/>
  <c r="E14" i="6" s="1"/>
  <c r="F21" i="10"/>
  <c r="F21" i="14" s="1"/>
  <c r="O15" i="10"/>
  <c r="O15" i="14" s="1"/>
  <c r="K11" i="10"/>
  <c r="K63" i="10" s="1"/>
  <c r="J11" i="6" s="1"/>
  <c r="X15" i="10"/>
  <c r="X15" i="14" s="1"/>
  <c r="Q21" i="10"/>
  <c r="Q73" i="10" s="1"/>
  <c r="P21" i="6" s="1"/>
  <c r="H11" i="10"/>
  <c r="H11" i="14" s="1"/>
  <c r="D5" i="10"/>
  <c r="D5" i="14" s="1"/>
  <c r="P9" i="10"/>
  <c r="P9" i="14" s="1"/>
  <c r="O9" i="10"/>
  <c r="O61" i="10" s="1"/>
  <c r="N9" i="6" s="1"/>
  <c r="U6" i="10"/>
  <c r="U58" i="10" s="1"/>
  <c r="T6" i="6" s="1"/>
  <c r="R11" i="10"/>
  <c r="R11" i="14" s="1"/>
  <c r="I7" i="10"/>
  <c r="I59" i="10" s="1"/>
  <c r="H7" i="6" s="1"/>
  <c r="W21" i="10"/>
  <c r="W21" i="14" s="1"/>
  <c r="M6" i="10"/>
  <c r="M58" i="10" s="1"/>
  <c r="L6" i="6" s="1"/>
  <c r="P2" i="10"/>
  <c r="P2" i="14" s="1"/>
  <c r="S7" i="10"/>
  <c r="S7" i="14" s="1"/>
  <c r="E7" i="10"/>
  <c r="E59" i="10" s="1"/>
  <c r="D7" i="6" s="1"/>
  <c r="R7" i="10"/>
  <c r="R59" i="10" s="1"/>
  <c r="Q7" i="6" s="1"/>
  <c r="I15" i="10"/>
  <c r="I15" i="14" s="1"/>
  <c r="F19" i="10"/>
  <c r="F71" i="10" s="1"/>
  <c r="E19" i="6" s="1"/>
  <c r="G6" i="10"/>
  <c r="G6" i="14" s="1"/>
  <c r="V11" i="10"/>
  <c r="V11" i="14" s="1"/>
  <c r="G11" i="10"/>
  <c r="G63" i="10" s="1"/>
  <c r="F11" i="6" s="1"/>
  <c r="I20" i="10"/>
  <c r="I72" i="10" s="1"/>
  <c r="H20" i="6" s="1"/>
  <c r="I14" i="10"/>
  <c r="I66" i="10" s="1"/>
  <c r="H14" i="6" s="1"/>
  <c r="E4" i="10"/>
  <c r="E56" i="10" s="1"/>
  <c r="D4" i="6" s="1"/>
  <c r="V15" i="10"/>
  <c r="V67" i="10" s="1"/>
  <c r="U15" i="6" s="1"/>
  <c r="G5" i="10"/>
  <c r="G57" i="10" s="1"/>
  <c r="F5" i="6" s="1"/>
  <c r="P6" i="10"/>
  <c r="P6" i="14" s="1"/>
  <c r="X4" i="10"/>
  <c r="X56" i="10" s="1"/>
  <c r="W4" i="6" s="1"/>
  <c r="T20" i="10"/>
  <c r="T72" i="10" s="1"/>
  <c r="S20" i="6" s="1"/>
  <c r="R22" i="10"/>
  <c r="R74" i="10" s="1"/>
  <c r="Q22" i="6" s="1"/>
  <c r="D17" i="10"/>
  <c r="D69" i="10" s="1"/>
  <c r="C17" i="6" s="1"/>
  <c r="S8" i="10"/>
  <c r="S8" i="14" s="1"/>
  <c r="J8" i="10"/>
  <c r="J8" i="14" s="1"/>
  <c r="G10" i="10"/>
  <c r="G62" i="10" s="1"/>
  <c r="F10" i="6" s="1"/>
  <c r="S4" i="10"/>
  <c r="S56" i="10" s="1"/>
  <c r="R4" i="6" s="1"/>
  <c r="T9" i="10"/>
  <c r="T61" i="10" s="1"/>
  <c r="S9" i="6" s="1"/>
  <c r="S14" i="10"/>
  <c r="S14" i="14" s="1"/>
  <c r="M11" i="10"/>
  <c r="M11" i="14" s="1"/>
  <c r="D10" i="10"/>
  <c r="D62" i="10" s="1"/>
  <c r="C10" i="6" s="1"/>
  <c r="T2" i="10"/>
  <c r="T2" i="14" s="1"/>
  <c r="V3" i="10"/>
  <c r="V55" i="10" s="1"/>
  <c r="U3" i="6" s="1"/>
  <c r="G22" i="10"/>
  <c r="G22" i="14" s="1"/>
  <c r="U18" i="10"/>
  <c r="U70" i="10" s="1"/>
  <c r="T18" i="6" s="1"/>
  <c r="P21" i="10"/>
  <c r="P73" i="10" s="1"/>
  <c r="O21" i="6" s="1"/>
  <c r="E16" i="10"/>
  <c r="E68" i="10" s="1"/>
  <c r="D16" i="6" s="1"/>
  <c r="F5" i="10"/>
  <c r="F5" i="14" s="1"/>
  <c r="U4" i="10"/>
  <c r="U4" i="14" s="1"/>
  <c r="J10" i="10"/>
  <c r="J62" i="10" s="1"/>
  <c r="I10" i="6" s="1"/>
  <c r="L5" i="10"/>
  <c r="L57" i="10" s="1"/>
  <c r="K5" i="6" s="1"/>
  <c r="X20" i="10"/>
  <c r="X72" i="10" s="1"/>
  <c r="W20" i="6" s="1"/>
  <c r="P19" i="10"/>
  <c r="P19" i="14" s="1"/>
  <c r="T19" i="10"/>
  <c r="T71" i="10" s="1"/>
  <c r="S19" i="6" s="1"/>
  <c r="E2" i="10"/>
  <c r="E2" i="14" s="1"/>
  <c r="F9" i="10"/>
  <c r="F9" i="14" s="1"/>
  <c r="H3" i="8"/>
  <c r="P22" i="14"/>
  <c r="J55" i="10"/>
  <c r="I3" i="6" s="1"/>
  <c r="P11" i="10" l="1"/>
  <c r="P11" i="14" s="1"/>
  <c r="O18" i="10"/>
  <c r="O70" i="10" s="1"/>
  <c r="N18" i="6" s="1"/>
  <c r="R16" i="10"/>
  <c r="R68" i="10" s="1"/>
  <c r="Q16" i="6" s="1"/>
  <c r="E13" i="10"/>
  <c r="E13" i="14" s="1"/>
  <c r="V22" i="10"/>
  <c r="V74" i="10" s="1"/>
  <c r="U22" i="6" s="1"/>
  <c r="O5" i="10"/>
  <c r="O57" i="10" s="1"/>
  <c r="N5" i="6" s="1"/>
  <c r="G7" i="10"/>
  <c r="G7" i="14" s="1"/>
  <c r="I8" i="10"/>
  <c r="I60" i="10" s="1"/>
  <c r="H8" i="6" s="1"/>
  <c r="X11" i="10"/>
  <c r="X63" i="10" s="1"/>
  <c r="W11" i="6" s="1"/>
  <c r="W7" i="10"/>
  <c r="W59" i="10" s="1"/>
  <c r="V7" i="6" s="1"/>
  <c r="M14" i="10"/>
  <c r="M66" i="10" s="1"/>
  <c r="L14" i="6" s="1"/>
  <c r="K10" i="10"/>
  <c r="K10" i="14" s="1"/>
  <c r="X16" i="10"/>
  <c r="X16" i="14" s="1"/>
  <c r="L6" i="10"/>
  <c r="L58" i="10" s="1"/>
  <c r="K6" i="6" s="1"/>
  <c r="S20" i="10"/>
  <c r="S20" i="14" s="1"/>
  <c r="W5" i="10"/>
  <c r="W57" i="10" s="1"/>
  <c r="V5" i="6" s="1"/>
  <c r="O6" i="10"/>
  <c r="O6" i="14" s="1"/>
  <c r="F11" i="10"/>
  <c r="F11" i="14" s="1"/>
  <c r="K8" i="10"/>
  <c r="K60" i="10" s="1"/>
  <c r="J8" i="6" s="1"/>
  <c r="V9" i="10"/>
  <c r="V9" i="14" s="1"/>
  <c r="W3" i="10"/>
  <c r="W55" i="10" s="1"/>
  <c r="V3" i="6" s="1"/>
  <c r="Q15" i="10"/>
  <c r="Q67" i="10" s="1"/>
  <c r="P15" i="6" s="1"/>
  <c r="D3" i="10"/>
  <c r="D3" i="14" s="1"/>
  <c r="E10" i="10"/>
  <c r="E10" i="14" s="1"/>
  <c r="M22" i="10"/>
  <c r="M74" i="10" s="1"/>
  <c r="L22" i="6" s="1"/>
  <c r="U16" i="10"/>
  <c r="U68" i="10" s="1"/>
  <c r="T16" i="6" s="1"/>
  <c r="G8" i="10"/>
  <c r="G60" i="10" s="1"/>
  <c r="F8" i="6" s="1"/>
  <c r="X7" i="10"/>
  <c r="X59" i="10" s="1"/>
  <c r="W7" i="6" s="1"/>
  <c r="F20" i="10"/>
  <c r="F20" i="14" s="1"/>
  <c r="Q19" i="10"/>
  <c r="Q71" i="10" s="1"/>
  <c r="P19" i="6" s="1"/>
  <c r="O16" i="10"/>
  <c r="O68" i="10" s="1"/>
  <c r="N16" i="6" s="1"/>
  <c r="D20" i="10"/>
  <c r="D72" i="10" s="1"/>
  <c r="C20" i="6" s="1"/>
  <c r="H9" i="10"/>
  <c r="H9" i="14" s="1"/>
  <c r="E19" i="10"/>
  <c r="E19" i="14" s="1"/>
  <c r="G19" i="10"/>
  <c r="G71" i="10" s="1"/>
  <c r="F19" i="6" s="1"/>
  <c r="W2" i="10"/>
  <c r="W54" i="10" s="1"/>
  <c r="V2" i="6" s="1"/>
  <c r="L4" i="10"/>
  <c r="L4" i="14" s="1"/>
  <c r="U5" i="10"/>
  <c r="U5" i="14" s="1"/>
  <c r="D4" i="10"/>
  <c r="D4" i="14" s="1"/>
  <c r="S15" i="10"/>
  <c r="S67" i="10" s="1"/>
  <c r="R15" i="6" s="1"/>
  <c r="V10" i="10"/>
  <c r="V62" i="10" s="1"/>
  <c r="U10" i="6" s="1"/>
  <c r="X5" i="10"/>
  <c r="X57" i="10" s="1"/>
  <c r="W5" i="6" s="1"/>
  <c r="R9" i="10"/>
  <c r="R9" i="14" s="1"/>
  <c r="W14" i="10"/>
  <c r="W14" i="14" s="1"/>
  <c r="E3" i="10"/>
  <c r="E3" i="14" s="1"/>
  <c r="R2" i="10"/>
  <c r="R54" i="10" s="1"/>
  <c r="Q2" i="6" s="1"/>
  <c r="K6" i="10"/>
  <c r="K6" i="14" s="1"/>
  <c r="S3" i="14"/>
  <c r="Q2" i="10"/>
  <c r="Q54" i="10" s="1"/>
  <c r="P2" i="6" s="1"/>
  <c r="U10" i="10"/>
  <c r="U62" i="10" s="1"/>
  <c r="T10" i="6" s="1"/>
  <c r="F10" i="10"/>
  <c r="F62" i="10" s="1"/>
  <c r="E10" i="6" s="1"/>
  <c r="D21" i="10"/>
  <c r="D73" i="10" s="1"/>
  <c r="C21" i="6" s="1"/>
  <c r="K16" i="10"/>
  <c r="K68" i="10" s="1"/>
  <c r="J16" i="6" s="1"/>
  <c r="K65" i="10"/>
  <c r="J13" i="6" s="1"/>
  <c r="T13" i="10"/>
  <c r="T65" i="10" s="1"/>
  <c r="S13" i="6" s="1"/>
  <c r="R10" i="10"/>
  <c r="R62" i="10" s="1"/>
  <c r="Q10" i="6" s="1"/>
  <c r="I10" i="10"/>
  <c r="I10" i="14" s="1"/>
  <c r="Q22" i="10"/>
  <c r="Q74" i="10" s="1"/>
  <c r="P22" i="6" s="1"/>
  <c r="J15" i="10"/>
  <c r="J67" i="10" s="1"/>
  <c r="I15" i="6" s="1"/>
  <c r="F7" i="10"/>
  <c r="F59" i="10" s="1"/>
  <c r="E7" i="6" s="1"/>
  <c r="G14" i="10"/>
  <c r="G14" i="14" s="1"/>
  <c r="I5" i="10"/>
  <c r="I57" i="10" s="1"/>
  <c r="H5" i="6" s="1"/>
  <c r="H7" i="10"/>
  <c r="H59" i="10" s="1"/>
  <c r="G7" i="6" s="1"/>
  <c r="W17" i="10"/>
  <c r="W69" i="10" s="1"/>
  <c r="V17" i="6" s="1"/>
  <c r="U19" i="10"/>
  <c r="U19" i="14" s="1"/>
  <c r="W9" i="10"/>
  <c r="W61" i="10" s="1"/>
  <c r="V9" i="6" s="1"/>
  <c r="H14" i="10"/>
  <c r="H66" i="10" s="1"/>
  <c r="G14" i="6" s="1"/>
  <c r="E5" i="10"/>
  <c r="E57" i="10" s="1"/>
  <c r="D5" i="6" s="1"/>
  <c r="U8" i="10"/>
  <c r="U8" i="14" s="1"/>
  <c r="U9" i="10"/>
  <c r="U9" i="14" s="1"/>
  <c r="I4" i="10"/>
  <c r="I4" i="14" s="1"/>
  <c r="K4" i="10"/>
  <c r="K4" i="14" s="1"/>
  <c r="K2" i="10"/>
  <c r="K54" i="10" s="1"/>
  <c r="J2" i="6" s="1"/>
  <c r="X17" i="10"/>
  <c r="X17" i="14" s="1"/>
  <c r="W13" i="10"/>
  <c r="W13" i="14" s="1"/>
  <c r="P15" i="10"/>
  <c r="P67" i="10" s="1"/>
  <c r="O15" i="6" s="1"/>
  <c r="Q7" i="10"/>
  <c r="Q59" i="10" s="1"/>
  <c r="P7" i="6" s="1"/>
  <c r="S21" i="10"/>
  <c r="S21" i="14" s="1"/>
  <c r="H6" i="10"/>
  <c r="H58" i="10" s="1"/>
  <c r="G6" i="6" s="1"/>
  <c r="H13" i="10"/>
  <c r="H13" i="14" s="1"/>
  <c r="Q9" i="10"/>
  <c r="Q61" i="10" s="1"/>
  <c r="P9" i="6" s="1"/>
  <c r="T15" i="10"/>
  <c r="T67" i="10" s="1"/>
  <c r="S15" i="6" s="1"/>
  <c r="P4" i="10"/>
  <c r="P56" i="10" s="1"/>
  <c r="O4" i="6" s="1"/>
  <c r="L18" i="10"/>
  <c r="L18" i="14" s="1"/>
  <c r="X10" i="10"/>
  <c r="X62" i="10" s="1"/>
  <c r="W10" i="6" s="1"/>
  <c r="I17" i="10"/>
  <c r="I17" i="14" s="1"/>
  <c r="S11" i="10"/>
  <c r="S11" i="14" s="1"/>
  <c r="H20" i="10"/>
  <c r="H72" i="10" s="1"/>
  <c r="G20" i="6" s="1"/>
  <c r="K3" i="10"/>
  <c r="K55" i="10" s="1"/>
  <c r="J3" i="6" s="1"/>
  <c r="W11" i="10"/>
  <c r="W63" i="10" s="1"/>
  <c r="V11" i="6" s="1"/>
  <c r="R19" i="10"/>
  <c r="R19" i="14" s="1"/>
  <c r="H8" i="10"/>
  <c r="H60" i="10" s="1"/>
  <c r="G8" i="6" s="1"/>
  <c r="T21" i="10"/>
  <c r="T73" i="10" s="1"/>
  <c r="S21" i="6" s="1"/>
  <c r="K18" i="10"/>
  <c r="K18" i="14" s="1"/>
  <c r="O13" i="10"/>
  <c r="O65" i="10" s="1"/>
  <c r="N13" i="6" s="1"/>
  <c r="T6" i="10"/>
  <c r="T58" i="10" s="1"/>
  <c r="S6" i="6" s="1"/>
  <c r="H5" i="10"/>
  <c r="H5" i="14" s="1"/>
  <c r="M21" i="10"/>
  <c r="M73" i="10" s="1"/>
  <c r="L21" i="6" s="1"/>
  <c r="O4" i="10"/>
  <c r="O4" i="14" s="1"/>
  <c r="P16" i="10"/>
  <c r="P16" i="14" s="1"/>
  <c r="K15" i="10"/>
  <c r="K67" i="10" s="1"/>
  <c r="J15" i="6" s="1"/>
  <c r="Q13" i="10"/>
  <c r="Q13" i="14" s="1"/>
  <c r="M15" i="10"/>
  <c r="M15" i="14" s="1"/>
  <c r="E9" i="10"/>
  <c r="E9" i="14" s="1"/>
  <c r="S10" i="10"/>
  <c r="S10" i="14" s="1"/>
  <c r="F6" i="10"/>
  <c r="F58" i="10" s="1"/>
  <c r="E6" i="6" s="1"/>
  <c r="M17" i="10"/>
  <c r="M17" i="14" s="1"/>
  <c r="I3" i="10"/>
  <c r="I55" i="10" s="1"/>
  <c r="H3" i="6" s="1"/>
  <c r="H19" i="10"/>
  <c r="H19" i="14" s="1"/>
  <c r="R3" i="10"/>
  <c r="R3" i="14" s="1"/>
  <c r="S2" i="10"/>
  <c r="S2" i="14" s="1"/>
  <c r="L11" i="10"/>
  <c r="L63" i="10" s="1"/>
  <c r="K11" i="6" s="1"/>
  <c r="S16" i="10"/>
  <c r="S68" i="10" s="1"/>
  <c r="R16" i="6" s="1"/>
  <c r="F2" i="10"/>
  <c r="F54" i="10" s="1"/>
  <c r="E2" i="6" s="1"/>
  <c r="I18" i="10"/>
  <c r="I18" i="14" s="1"/>
  <c r="Q18" i="10"/>
  <c r="Q18" i="14" s="1"/>
  <c r="L15" i="10"/>
  <c r="L67" i="10" s="1"/>
  <c r="K15" i="6" s="1"/>
  <c r="G13" i="10"/>
  <c r="G65" i="10" s="1"/>
  <c r="F13" i="6" s="1"/>
  <c r="J4" i="10"/>
  <c r="J56" i="10" s="1"/>
  <c r="I4" i="6" s="1"/>
  <c r="J13" i="10"/>
  <c r="J13" i="14" s="1"/>
  <c r="J2" i="10"/>
  <c r="J54" i="10" s="1"/>
  <c r="I2" i="6" s="1"/>
  <c r="L19" i="10"/>
  <c r="L19" i="14" s="1"/>
  <c r="D22" i="10"/>
  <c r="D22" i="14" s="1"/>
  <c r="U21" i="10"/>
  <c r="U73" i="10" s="1"/>
  <c r="T21" i="6" s="1"/>
  <c r="T8" i="10"/>
  <c r="T8" i="14" s="1"/>
  <c r="M18" i="10"/>
  <c r="M18" i="14" s="1"/>
  <c r="M5" i="10"/>
  <c r="M5" i="14" s="1"/>
  <c r="E8" i="10"/>
  <c r="E8" i="14" s="1"/>
  <c r="Q8" i="10"/>
  <c r="Q8" i="14" s="1"/>
  <c r="V2" i="10"/>
  <c r="V2" i="14" s="1"/>
  <c r="T18" i="10"/>
  <c r="T18" i="14" s="1"/>
  <c r="H17" i="10"/>
  <c r="H17" i="14" s="1"/>
  <c r="U17" i="10"/>
  <c r="U17" i="14" s="1"/>
  <c r="Q16" i="10"/>
  <c r="Q16" i="14" s="1"/>
  <c r="O3" i="10"/>
  <c r="O55" i="10" s="1"/>
  <c r="N3" i="6" s="1"/>
  <c r="I9" i="10"/>
  <c r="I61" i="10" s="1"/>
  <c r="H9" i="6" s="1"/>
  <c r="U20" i="10"/>
  <c r="U72" i="10" s="1"/>
  <c r="T20" i="6" s="1"/>
  <c r="F8" i="10"/>
  <c r="F60" i="10" s="1"/>
  <c r="E8" i="6" s="1"/>
  <c r="Q14" i="10"/>
  <c r="Q14" i="14" s="1"/>
  <c r="K7" i="10"/>
  <c r="K7" i="14" s="1"/>
  <c r="G2" i="10"/>
  <c r="G54" i="10" s="1"/>
  <c r="F2" i="6" s="1"/>
  <c r="M4" i="10"/>
  <c r="M56" i="10" s="1"/>
  <c r="L4" i="6" s="1"/>
  <c r="J22" i="10"/>
  <c r="J22" i="14" s="1"/>
  <c r="Q6" i="10"/>
  <c r="Q6" i="14" s="1"/>
  <c r="M10" i="10"/>
  <c r="M62" i="10" s="1"/>
  <c r="L10" i="6" s="1"/>
  <c r="L8" i="10"/>
  <c r="L8" i="14" s="1"/>
  <c r="F18" i="10"/>
  <c r="F70" i="10" s="1"/>
  <c r="E18" i="6" s="1"/>
  <c r="G18" i="10"/>
  <c r="G18" i="14" s="1"/>
  <c r="L9" i="10"/>
  <c r="L61" i="10" s="1"/>
  <c r="K9" i="6" s="1"/>
  <c r="W4" i="10"/>
  <c r="W4" i="14" s="1"/>
  <c r="G20" i="10"/>
  <c r="G72" i="10" s="1"/>
  <c r="F20" i="6" s="1"/>
  <c r="M13" i="10"/>
  <c r="M13" i="14" s="1"/>
  <c r="I19" i="10"/>
  <c r="I71" i="10" s="1"/>
  <c r="H19" i="6" s="1"/>
  <c r="D7" i="10"/>
  <c r="D7" i="14" s="1"/>
  <c r="I6" i="10"/>
  <c r="I6" i="14" s="1"/>
  <c r="L21" i="10"/>
  <c r="L21" i="14" s="1"/>
  <c r="P18" i="10"/>
  <c r="P18" i="14" s="1"/>
  <c r="T17" i="10"/>
  <c r="T69" i="10" s="1"/>
  <c r="S17" i="6" s="1"/>
  <c r="R14" i="10"/>
  <c r="R66" i="10" s="1"/>
  <c r="Q14" i="6" s="1"/>
  <c r="P7" i="10"/>
  <c r="P59" i="10" s="1"/>
  <c r="O7" i="6" s="1"/>
  <c r="U15" i="10"/>
  <c r="U67" i="10" s="1"/>
  <c r="T15" i="6" s="1"/>
  <c r="R4" i="10"/>
  <c r="R4" i="14" s="1"/>
  <c r="J17" i="10"/>
  <c r="J17" i="14" s="1"/>
  <c r="D14" i="10"/>
  <c r="D14" i="14" s="1"/>
  <c r="F17" i="10"/>
  <c r="F17" i="14" s="1"/>
  <c r="O14" i="10"/>
  <c r="O14" i="14" s="1"/>
  <c r="M3" i="10"/>
  <c r="M3" i="14" s="1"/>
  <c r="R20" i="10"/>
  <c r="R72" i="10" s="1"/>
  <c r="Q20" i="6" s="1"/>
  <c r="J19" i="10"/>
  <c r="J19" i="14" s="1"/>
  <c r="M20" i="10"/>
  <c r="M72" i="10" s="1"/>
  <c r="L20" i="6" s="1"/>
  <c r="D18" i="10"/>
  <c r="D70" i="10" s="1"/>
  <c r="C18" i="6" s="1"/>
  <c r="X3" i="10"/>
  <c r="X19" i="10"/>
  <c r="X19" i="14" s="1"/>
  <c r="G16" i="10"/>
  <c r="G16" i="14" s="1"/>
  <c r="L16" i="10"/>
  <c r="L68" i="10" s="1"/>
  <c r="K16" i="6" s="1"/>
  <c r="J14" i="10"/>
  <c r="J66" i="10" s="1"/>
  <c r="I14" i="6" s="1"/>
  <c r="W18" i="10"/>
  <c r="W70" i="10" s="1"/>
  <c r="V18" i="6" s="1"/>
  <c r="M20" i="14"/>
  <c r="K71" i="10"/>
  <c r="J19" i="6" s="1"/>
  <c r="O10" i="14"/>
  <c r="E70" i="10"/>
  <c r="D18" i="6" s="1"/>
  <c r="O18" i="14"/>
  <c r="U10" i="14"/>
  <c r="E71" i="10"/>
  <c r="D19" i="6" s="1"/>
  <c r="Q69" i="10"/>
  <c r="P17" i="6" s="1"/>
  <c r="E17" i="14"/>
  <c r="R61" i="10"/>
  <c r="Q9" i="6" s="1"/>
  <c r="E14" i="14"/>
  <c r="J6" i="14"/>
  <c r="F6" i="14"/>
  <c r="M7" i="14"/>
  <c r="F74" i="10"/>
  <c r="E22" i="6" s="1"/>
  <c r="T7" i="14"/>
  <c r="W68" i="10"/>
  <c r="V16" i="6" s="1"/>
  <c r="U6" i="14"/>
  <c r="W11" i="14"/>
  <c r="L62" i="10"/>
  <c r="K10" i="6" s="1"/>
  <c r="P65" i="10"/>
  <c r="O13" i="6" s="1"/>
  <c r="D54" i="10"/>
  <c r="C2" i="6" s="1"/>
  <c r="S58" i="10"/>
  <c r="R6" i="6" s="1"/>
  <c r="U57" i="10"/>
  <c r="T5" i="6" s="1"/>
  <c r="J72" i="10"/>
  <c r="I20" i="6" s="1"/>
  <c r="I69" i="10"/>
  <c r="H17" i="6" s="1"/>
  <c r="K5" i="14"/>
  <c r="H22" i="14"/>
  <c r="F16" i="14"/>
  <c r="M2" i="14"/>
  <c r="F10" i="14"/>
  <c r="I16" i="14"/>
  <c r="S9" i="14"/>
  <c r="U66" i="10"/>
  <c r="T14" i="6" s="1"/>
  <c r="X18" i="14"/>
  <c r="K21" i="14"/>
  <c r="W58" i="10"/>
  <c r="V6" i="6" s="1"/>
  <c r="F65" i="10"/>
  <c r="E13" i="6" s="1"/>
  <c r="S60" i="10"/>
  <c r="R8" i="6" s="1"/>
  <c r="X61" i="10"/>
  <c r="W9" i="6" s="1"/>
  <c r="U16" i="14"/>
  <c r="L2" i="14"/>
  <c r="E65" i="10"/>
  <c r="D13" i="6" s="1"/>
  <c r="I13" i="14"/>
  <c r="V4" i="14"/>
  <c r="R7" i="14"/>
  <c r="S65" i="10"/>
  <c r="R13" i="6" s="1"/>
  <c r="G67" i="10"/>
  <c r="F15" i="6" s="1"/>
  <c r="O67" i="10"/>
  <c r="N15" i="6" s="1"/>
  <c r="X6" i="14"/>
  <c r="W9" i="14"/>
  <c r="O56" i="10"/>
  <c r="N4" i="6" s="1"/>
  <c r="M61" i="10"/>
  <c r="L9" i="6" s="1"/>
  <c r="D74" i="10"/>
  <c r="C22" i="6" s="1"/>
  <c r="P54" i="10"/>
  <c r="O2" i="6" s="1"/>
  <c r="H57" i="10"/>
  <c r="G5" i="6" s="1"/>
  <c r="G10" i="14"/>
  <c r="D10" i="14"/>
  <c r="H70" i="10"/>
  <c r="G18" i="6" s="1"/>
  <c r="M67" i="10"/>
  <c r="L15" i="6" s="1"/>
  <c r="P63" i="10"/>
  <c r="O11" i="6" s="1"/>
  <c r="V19" i="14"/>
  <c r="P8" i="14"/>
  <c r="W62" i="10"/>
  <c r="V10" i="6" s="1"/>
  <c r="T16" i="14"/>
  <c r="D60" i="10"/>
  <c r="C8" i="6" s="1"/>
  <c r="F67" i="10"/>
  <c r="E15" i="6" s="1"/>
  <c r="L6" i="14"/>
  <c r="Q11" i="14"/>
  <c r="L72" i="10"/>
  <c r="K20" i="6" s="1"/>
  <c r="V69" i="10"/>
  <c r="U17" i="6" s="1"/>
  <c r="D6" i="14"/>
  <c r="U3" i="14"/>
  <c r="P17" i="14"/>
  <c r="S4" i="14"/>
  <c r="M6" i="14"/>
  <c r="J60" i="10"/>
  <c r="I8" i="6" s="1"/>
  <c r="L7" i="14"/>
  <c r="F61" i="10"/>
  <c r="E9" i="6" s="1"/>
  <c r="W20" i="14"/>
  <c r="O17" i="14"/>
  <c r="U61" i="10"/>
  <c r="T9" i="6" s="1"/>
  <c r="O9" i="14"/>
  <c r="K20" i="14"/>
  <c r="U56" i="10"/>
  <c r="T4" i="6" s="1"/>
  <c r="T15" i="14"/>
  <c r="X4" i="14"/>
  <c r="O19" i="14"/>
  <c r="S59" i="10"/>
  <c r="R7" i="6" s="1"/>
  <c r="X67" i="10"/>
  <c r="W15" i="6" s="1"/>
  <c r="L65" i="10"/>
  <c r="K13" i="6" s="1"/>
  <c r="S74" i="10"/>
  <c r="R22" i="6" s="1"/>
  <c r="R57" i="10"/>
  <c r="Q5" i="6" s="1"/>
  <c r="X69" i="10"/>
  <c r="W17" i="6" s="1"/>
  <c r="G11" i="14"/>
  <c r="P72" i="10"/>
  <c r="O20" i="6" s="1"/>
  <c r="W73" i="10"/>
  <c r="V21" i="6" s="1"/>
  <c r="V66" i="10"/>
  <c r="U14" i="6" s="1"/>
  <c r="D71" i="10"/>
  <c r="C19" i="6" s="1"/>
  <c r="T70" i="10"/>
  <c r="S18" i="6" s="1"/>
  <c r="H62" i="10"/>
  <c r="G10" i="6" s="1"/>
  <c r="Q10" i="14"/>
  <c r="I54" i="10"/>
  <c r="H2" i="6" s="1"/>
  <c r="X11" i="14"/>
  <c r="Q5" i="14"/>
  <c r="Q56" i="10"/>
  <c r="P4" i="6" s="1"/>
  <c r="E54" i="10"/>
  <c r="D2" i="6" s="1"/>
  <c r="K11" i="14"/>
  <c r="G74" i="10"/>
  <c r="F22" i="6" s="1"/>
  <c r="T57" i="10"/>
  <c r="S5" i="6" s="1"/>
  <c r="G8" i="14"/>
  <c r="V20" i="14"/>
  <c r="S71" i="10"/>
  <c r="R19" i="6" s="1"/>
  <c r="U71" i="10"/>
  <c r="T19" i="6" s="1"/>
  <c r="G58" i="10"/>
  <c r="F6" i="6" s="1"/>
  <c r="S66" i="10"/>
  <c r="R14" i="6" s="1"/>
  <c r="F55" i="10"/>
  <c r="E3" i="6" s="1"/>
  <c r="D67" i="10"/>
  <c r="C15" i="6" s="1"/>
  <c r="J10" i="14"/>
  <c r="K8" i="14"/>
  <c r="H68" i="10"/>
  <c r="G16" i="6" s="1"/>
  <c r="U59" i="10"/>
  <c r="T7" i="6" s="1"/>
  <c r="U11" i="14"/>
  <c r="E63" i="10"/>
  <c r="D11" i="6" s="1"/>
  <c r="D57" i="10"/>
  <c r="C5" i="6" s="1"/>
  <c r="P3" i="14"/>
  <c r="R21" i="14"/>
  <c r="E67" i="10"/>
  <c r="D15" i="6" s="1"/>
  <c r="H3" i="14"/>
  <c r="E73" i="10"/>
  <c r="D21" i="6" s="1"/>
  <c r="U2" i="14"/>
  <c r="E72" i="10"/>
  <c r="D20" i="6" s="1"/>
  <c r="M68" i="10"/>
  <c r="L16" i="6" s="1"/>
  <c r="T55" i="10"/>
  <c r="S3" i="6" s="1"/>
  <c r="G5" i="14"/>
  <c r="X20" i="14"/>
  <c r="X2" i="14"/>
  <c r="H4" i="14"/>
  <c r="I62" i="10"/>
  <c r="H10" i="6" s="1"/>
  <c r="G9" i="14"/>
  <c r="M19" i="14"/>
  <c r="I3" i="14"/>
  <c r="T20" i="14"/>
  <c r="R8" i="14"/>
  <c r="K69" i="10"/>
  <c r="J17" i="6" s="1"/>
  <c r="M21" i="14"/>
  <c r="D17" i="14"/>
  <c r="T11" i="14"/>
  <c r="P58" i="10"/>
  <c r="O6" i="6" s="1"/>
  <c r="L5" i="14"/>
  <c r="P57" i="10"/>
  <c r="O5" i="6" s="1"/>
  <c r="P21" i="14"/>
  <c r="I19" i="14"/>
  <c r="P68" i="10"/>
  <c r="O16" i="6" s="1"/>
  <c r="F19" i="14"/>
  <c r="V8" i="14"/>
  <c r="R63" i="10"/>
  <c r="Q11" i="6" s="1"/>
  <c r="V70" i="10"/>
  <c r="U18" i="6" s="1"/>
  <c r="K74" i="10"/>
  <c r="J22" i="6" s="1"/>
  <c r="O59" i="10"/>
  <c r="N7" i="6" s="1"/>
  <c r="D65" i="10"/>
  <c r="C13" i="6" s="1"/>
  <c r="Q72" i="10"/>
  <c r="P20" i="6" s="1"/>
  <c r="V16" i="14"/>
  <c r="V65" i="10"/>
  <c r="U13" i="6" s="1"/>
  <c r="T66" i="10"/>
  <c r="S14" i="6" s="1"/>
  <c r="E22" i="14"/>
  <c r="W65" i="10"/>
  <c r="V13" i="6" s="1"/>
  <c r="L17" i="14"/>
  <c r="U18" i="14"/>
  <c r="I20" i="14"/>
  <c r="R65" i="10"/>
  <c r="Q13" i="6" s="1"/>
  <c r="O60" i="10"/>
  <c r="N8" i="6" s="1"/>
  <c r="P61" i="10"/>
  <c r="O9" i="6" s="1"/>
  <c r="O54" i="10"/>
  <c r="N2" i="6" s="1"/>
  <c r="I67" i="10"/>
  <c r="H15" i="6" s="1"/>
  <c r="O21" i="14"/>
  <c r="Q19" i="14"/>
  <c r="U22" i="14"/>
  <c r="E16" i="14"/>
  <c r="J16" i="14"/>
  <c r="M63" i="10"/>
  <c r="L11" i="6" s="1"/>
  <c r="J11" i="14"/>
  <c r="P70" i="10"/>
  <c r="O18" i="6" s="1"/>
  <c r="W15" i="14"/>
  <c r="Q3" i="14"/>
  <c r="S17" i="14"/>
  <c r="J9" i="14"/>
  <c r="W8" i="14"/>
  <c r="K14" i="14"/>
  <c r="H63" i="10"/>
  <c r="G11" i="6" s="1"/>
  <c r="Q66" i="10"/>
  <c r="P14" i="6" s="1"/>
  <c r="G21" i="14"/>
  <c r="T74" i="10"/>
  <c r="S22" i="6" s="1"/>
  <c r="P71" i="10"/>
  <c r="O19" i="6" s="1"/>
  <c r="V5" i="14"/>
  <c r="U13" i="14"/>
  <c r="L22" i="14"/>
  <c r="R17" i="14"/>
  <c r="V7" i="14"/>
  <c r="R22" i="14"/>
  <c r="J7" i="14"/>
  <c r="V15" i="14"/>
  <c r="F63" i="10"/>
  <c r="E11" i="6" s="1"/>
  <c r="V3" i="14"/>
  <c r="R56" i="10"/>
  <c r="Q4" i="6" s="1"/>
  <c r="X65" i="10"/>
  <c r="W13" i="6" s="1"/>
  <c r="X14" i="14"/>
  <c r="M60" i="10"/>
  <c r="L8" i="6" s="1"/>
  <c r="H61" i="10"/>
  <c r="G9" i="6" s="1"/>
  <c r="P15" i="14"/>
  <c r="X7" i="14"/>
  <c r="K2" i="14"/>
  <c r="O22" i="14"/>
  <c r="F73" i="10"/>
  <c r="E21" i="6" s="1"/>
  <c r="G69" i="10"/>
  <c r="F17" i="6" s="1"/>
  <c r="Q9" i="14"/>
  <c r="T56" i="10"/>
  <c r="S4" i="6" s="1"/>
  <c r="P66" i="10"/>
  <c r="O14" i="6" s="1"/>
  <c r="T54" i="10"/>
  <c r="S2" i="6" s="1"/>
  <c r="I14" i="14"/>
  <c r="O63" i="10"/>
  <c r="N11" i="6" s="1"/>
  <c r="X74" i="10"/>
  <c r="W22" i="6" s="1"/>
  <c r="J57" i="10"/>
  <c r="I5" i="6" s="1"/>
  <c r="P10" i="14"/>
  <c r="K62" i="10"/>
  <c r="J10" i="6" s="1"/>
  <c r="O20" i="14"/>
  <c r="E58" i="10"/>
  <c r="D6" i="6" s="1"/>
  <c r="R70" i="10"/>
  <c r="Q18" i="6" s="1"/>
  <c r="F14" i="14"/>
  <c r="E4" i="14"/>
  <c r="Q21" i="14"/>
  <c r="L66" i="10"/>
  <c r="K14" i="6" s="1"/>
  <c r="X21" i="14"/>
  <c r="V63" i="10"/>
  <c r="U11" i="6" s="1"/>
  <c r="G56" i="10"/>
  <c r="F4" i="6" s="1"/>
  <c r="S70" i="10"/>
  <c r="R18" i="6" s="1"/>
  <c r="J21" i="14"/>
  <c r="V54" i="10"/>
  <c r="U2" i="6" s="1"/>
  <c r="H15" i="14"/>
  <c r="W2" i="14"/>
  <c r="F57" i="10"/>
  <c r="E5" i="6" s="1"/>
  <c r="L60" i="10"/>
  <c r="K8" i="6" s="1"/>
  <c r="F7" i="14"/>
  <c r="E7" i="14"/>
  <c r="I7" i="14"/>
  <c r="G3" i="14"/>
  <c r="L55" i="10"/>
  <c r="K3" i="6" s="1"/>
  <c r="V73" i="10"/>
  <c r="U21" i="6" s="1"/>
  <c r="T10" i="14"/>
  <c r="K9" i="14"/>
  <c r="O58" i="10"/>
  <c r="N6" i="6" s="1"/>
  <c r="V58" i="10"/>
  <c r="U6" i="6" s="1"/>
  <c r="X60" i="10"/>
  <c r="W8" i="6" s="1"/>
  <c r="R58" i="10"/>
  <c r="Q6" i="6" s="1"/>
  <c r="J70" i="10"/>
  <c r="I18" i="6" s="1"/>
  <c r="D16" i="14"/>
  <c r="D61" i="10"/>
  <c r="C9" i="6" s="1"/>
  <c r="I22" i="14"/>
  <c r="H54" i="10"/>
  <c r="G2" i="6" s="1"/>
  <c r="I11" i="14"/>
  <c r="I73" i="10"/>
  <c r="H21" i="6" s="1"/>
  <c r="D11" i="14"/>
  <c r="W71" i="10"/>
  <c r="V19" i="6" s="1"/>
  <c r="W22" i="14"/>
  <c r="F4" i="14"/>
  <c r="T19" i="14"/>
  <c r="H73" i="10"/>
  <c r="G21" i="6" s="1"/>
  <c r="T9" i="14"/>
  <c r="R67" i="10"/>
  <c r="Q15" i="6" s="1"/>
  <c r="S57" i="10"/>
  <c r="R5" i="6" s="1"/>
  <c r="S72" i="10" l="1"/>
  <c r="R20" i="6" s="1"/>
  <c r="D56" i="10"/>
  <c r="C4" i="6" s="1"/>
  <c r="F8" i="14"/>
  <c r="I5" i="14"/>
  <c r="S73" i="10"/>
  <c r="R21" i="6" s="1"/>
  <c r="Q22" i="14"/>
  <c r="S15" i="14"/>
  <c r="L71" i="10"/>
  <c r="K19" i="6" s="1"/>
  <c r="G59" i="10"/>
  <c r="F7" i="6" s="1"/>
  <c r="O5" i="14"/>
  <c r="L11" i="14"/>
  <c r="W17" i="14"/>
  <c r="O13" i="14"/>
  <c r="S54" i="10"/>
  <c r="R2" i="6" s="1"/>
  <c r="P7" i="14"/>
  <c r="O16" i="14"/>
  <c r="J65" i="10"/>
  <c r="I13" i="6" s="1"/>
  <c r="T13" i="14"/>
  <c r="U60" i="10"/>
  <c r="T8" i="6" s="1"/>
  <c r="G20" i="14"/>
  <c r="Q15" i="14"/>
  <c r="I56" i="10"/>
  <c r="H4" i="6" s="1"/>
  <c r="D55" i="10"/>
  <c r="C3" i="6" s="1"/>
  <c r="K58" i="10"/>
  <c r="J6" i="6" s="1"/>
  <c r="K70" i="10"/>
  <c r="J18" i="6" s="1"/>
  <c r="W7" i="14"/>
  <c r="J74" i="10"/>
  <c r="I22" i="6" s="1"/>
  <c r="R14" i="14"/>
  <c r="I8" i="14"/>
  <c r="F2" i="14"/>
  <c r="D59" i="10"/>
  <c r="C7" i="6" s="1"/>
  <c r="H6" i="14"/>
  <c r="H7" i="14"/>
  <c r="X5" i="14"/>
  <c r="H8" i="14"/>
  <c r="W66" i="10"/>
  <c r="V14" i="6" s="1"/>
  <c r="S63" i="10"/>
  <c r="R11" i="6" s="1"/>
  <c r="J14" i="14"/>
  <c r="R2" i="14"/>
  <c r="I9" i="14"/>
  <c r="L56" i="10"/>
  <c r="K4" i="6" s="1"/>
  <c r="L70" i="10"/>
  <c r="K18" i="6" s="1"/>
  <c r="U69" i="10"/>
  <c r="T17" i="6" s="1"/>
  <c r="L73" i="10"/>
  <c r="K21" i="6" s="1"/>
  <c r="X10" i="14"/>
  <c r="R10" i="14"/>
  <c r="Q7" i="14"/>
  <c r="H20" i="14"/>
  <c r="E62" i="10"/>
  <c r="D10" i="6" s="1"/>
  <c r="J69" i="10"/>
  <c r="I17" i="6" s="1"/>
  <c r="E5" i="14"/>
  <c r="L9" i="14"/>
  <c r="G2" i="14"/>
  <c r="W3" i="14"/>
  <c r="M22" i="14"/>
  <c r="L15" i="14"/>
  <c r="Q2" i="14"/>
  <c r="J4" i="14"/>
  <c r="D21" i="14"/>
  <c r="K3" i="14"/>
  <c r="K16" i="14"/>
  <c r="V10" i="14"/>
  <c r="R71" i="10"/>
  <c r="Q19" i="6" s="1"/>
  <c r="F72" i="10"/>
  <c r="E20" i="6" s="1"/>
  <c r="T21" i="14"/>
  <c r="E60" i="10"/>
  <c r="D8" i="6" s="1"/>
  <c r="K56" i="10"/>
  <c r="J4" i="6" s="1"/>
  <c r="Q70" i="10"/>
  <c r="P18" i="6" s="1"/>
  <c r="M65" i="10"/>
  <c r="L13" i="6" s="1"/>
  <c r="X68" i="10"/>
  <c r="W16" i="6" s="1"/>
  <c r="O3" i="14"/>
  <c r="M14" i="14"/>
  <c r="G19" i="14"/>
  <c r="H65" i="10"/>
  <c r="G13" i="6" s="1"/>
  <c r="V61" i="10"/>
  <c r="U9" i="6" s="1"/>
  <c r="W5" i="14"/>
  <c r="R16" i="14"/>
  <c r="V22" i="14"/>
  <c r="L16" i="14"/>
  <c r="G66" i="10"/>
  <c r="F14" i="6" s="1"/>
  <c r="F18" i="14"/>
  <c r="I58" i="10"/>
  <c r="H6" i="6" s="1"/>
  <c r="H14" i="14"/>
  <c r="D20" i="14"/>
  <c r="P4" i="14"/>
  <c r="I70" i="10"/>
  <c r="H18" i="6" s="1"/>
  <c r="U21" i="14"/>
  <c r="E55" i="10"/>
  <c r="D3" i="6" s="1"/>
  <c r="J15" i="14"/>
  <c r="M57" i="10"/>
  <c r="L5" i="6" s="1"/>
  <c r="Q68" i="10"/>
  <c r="P16" i="6" s="1"/>
  <c r="R55" i="10"/>
  <c r="Q3" i="6" s="1"/>
  <c r="Q60" i="10"/>
  <c r="P8" i="6" s="1"/>
  <c r="M10" i="14"/>
  <c r="X3" i="14"/>
  <c r="X55" i="10"/>
  <c r="W3" i="6" s="1"/>
  <c r="D66" i="10"/>
  <c r="C14" i="6" s="1"/>
  <c r="O66" i="10"/>
  <c r="N14" i="6" s="1"/>
  <c r="E61" i="10"/>
  <c r="D9" i="6" s="1"/>
  <c r="S62" i="10"/>
  <c r="R10" i="6" s="1"/>
  <c r="K15" i="14"/>
  <c r="M70" i="10"/>
  <c r="L18" i="6" s="1"/>
  <c r="J71" i="10"/>
  <c r="I19" i="6" s="1"/>
  <c r="F69" i="10"/>
  <c r="E17" i="6" s="1"/>
  <c r="Q58" i="10"/>
  <c r="P6" i="6" s="1"/>
  <c r="R20" i="14"/>
  <c r="M55" i="10"/>
  <c r="L3" i="6" s="1"/>
  <c r="Q65" i="10"/>
  <c r="P13" i="6" s="1"/>
  <c r="H71" i="10"/>
  <c r="G19" i="6" s="1"/>
  <c r="T60" i="10"/>
  <c r="S8" i="6" s="1"/>
  <c r="M69" i="10"/>
  <c r="L17" i="6" s="1"/>
  <c r="W18" i="14"/>
  <c r="X71" i="10"/>
  <c r="W19" i="6" s="1"/>
  <c r="D18" i="14"/>
  <c r="T17" i="14"/>
  <c r="U20" i="14"/>
  <c r="J2" i="14"/>
  <c r="AA5" i="14" s="1"/>
  <c r="AC18" i="10" s="1"/>
  <c r="M4" i="14"/>
  <c r="H69" i="10"/>
  <c r="G17" i="6" s="1"/>
  <c r="G70" i="10"/>
  <c r="F18" i="6" s="1"/>
  <c r="U15" i="14"/>
  <c r="K59" i="10"/>
  <c r="J7" i="6" s="1"/>
  <c r="W56" i="10"/>
  <c r="V4" i="6" s="1"/>
  <c r="S16" i="14"/>
  <c r="G13" i="14"/>
  <c r="T6" i="14"/>
  <c r="G68" i="10"/>
  <c r="F16" i="6" s="1"/>
  <c r="AA6" i="14" l="1"/>
  <c r="AC19" i="10" s="1"/>
  <c r="AA7" i="14"/>
  <c r="AC20" i="10" s="1"/>
  <c r="AA8" i="14"/>
  <c r="AC21" i="10" s="1"/>
  <c r="A26" i="6"/>
</calcChain>
</file>

<file path=xl/sharedStrings.xml><?xml version="1.0" encoding="utf-8"?>
<sst xmlns="http://schemas.openxmlformats.org/spreadsheetml/2006/main" count="261" uniqueCount="137">
  <si>
    <t>Horse Knowledge</t>
  </si>
  <si>
    <t>Values</t>
  </si>
  <si>
    <t>Resources</t>
  </si>
  <si>
    <t xml:space="preserve">Purpose:  </t>
  </si>
  <si>
    <t>Instructions:</t>
  </si>
  <si>
    <t>indicates a cell that the user should enter their own values</t>
  </si>
  <si>
    <r>
      <t xml:space="preserve">Please contact Dr. Widmar at </t>
    </r>
    <r>
      <rPr>
        <sz val="12"/>
        <color theme="3"/>
        <rFont val="Calibri"/>
        <family val="2"/>
        <scheme val="minor"/>
      </rPr>
      <t xml:space="preserve">nwidmar@purdue.edu </t>
    </r>
    <r>
      <rPr>
        <sz val="12"/>
        <rFont val="Calibri"/>
        <family val="2"/>
        <scheme val="minor"/>
      </rPr>
      <t>or (765)494-2567 with questions or if you need assistance.</t>
    </r>
  </si>
  <si>
    <t>Acknowledgements:</t>
  </si>
  <si>
    <t>Disclaimer:  The authors make no guarantees regarding</t>
  </si>
  <si>
    <t xml:space="preserve">the use of this tool.  Every effort has been taken to </t>
  </si>
  <si>
    <t>ensure correctness of formulas, but use of the tool</t>
  </si>
  <si>
    <t>for decision making purposes is at the users own risk.</t>
  </si>
  <si>
    <t>Horse Drawn Farming Scorecard</t>
  </si>
  <si>
    <t>This tool is designed to assist individuals seeking to use horse drawn power in their farming and/or agritourism operations</t>
  </si>
  <si>
    <t xml:space="preserve">by providing a set of qualitiative points to consider before adopting horse drawn farming in their operations. </t>
  </si>
  <si>
    <t xml:space="preserve">This tool is designed to assist users evaluate their knowledge and skills with regards to horse drawn farming. </t>
  </si>
  <si>
    <t>Users will develop realistic expectations of the skills needed to adopt horse drawn farming and identify areas where</t>
  </si>
  <si>
    <t>further information or consideration may be needed.</t>
  </si>
  <si>
    <t>Description</t>
  </si>
  <si>
    <t>Score</t>
  </si>
  <si>
    <t xml:space="preserve">Little to no experience caring for horses on a daily basis, managing nutrition, or monitoring condition. Unexperienced performing routine veterinary care (vaccinations, deworming, basic equine first aid). </t>
  </si>
  <si>
    <t xml:space="preserve">Limited experience caring for horses on a daily basis. Example: boarded a horse at a barn, but someone else took care of day to day feeding, adjustments in feeding, etc. </t>
  </si>
  <si>
    <t xml:space="preserve">Little to no experience with horses of any kind. May have ridden a horse occasionally in the past or taken a few riding lessons with an instructor/supervision in a controlled environment. </t>
  </si>
  <si>
    <t xml:space="preserve">Extensive experience driving either light or draft horses in a variety of situations and ability to harness and hitch horses easily. (i.e. for show, pleasure, wagon rides, parades) </t>
  </si>
  <si>
    <t>Experience farming with horses utilizing a variety of horse drawn equipment suitable for your operation.</t>
  </si>
  <si>
    <t>Your Score</t>
  </si>
  <si>
    <t>This scale will help you assess your ability to care for horses on you own. Give yourself a score based on which description best fits you/your operation. Enter the scores into the appropriate boxes in the Scorecard below.</t>
  </si>
  <si>
    <t>Horse Care Knowledge</t>
  </si>
  <si>
    <t>Alignment with Lifestyle/values</t>
  </si>
  <si>
    <t>This scale will help you assess your values and whether or not they align with horse drawn farming</t>
  </si>
  <si>
    <t>This scale will help you assess your knowledge of the revenue-generating enterprise you plan on utilizing horse power in.</t>
  </si>
  <si>
    <t>Knowledge of Production/Revenue Generating Enterprise</t>
  </si>
  <si>
    <t>Available Resources</t>
  </si>
  <si>
    <t>This scale will help you assess the resources you have available to begin a horse-drawn farming operation</t>
  </si>
  <si>
    <t>This scale will help you assess your knowledge, experience, and skills working with horses.</t>
  </si>
  <si>
    <t xml:space="preserve">Experience Working with Horses </t>
  </si>
  <si>
    <t>Alignment with Values</t>
  </si>
  <si>
    <t xml:space="preserve">Familiar with basic horse care (basic nutrition, basic veterinary care, hoof care, and first aid). Some experience caring for horses on a daily basis. </t>
  </si>
  <si>
    <t>Little to no experience with the enterprise. Has not grown a garden, harvested hay, grown crops, etc. (e.g. no experience logging, identifying marketable trees, felling trees, or have an established outlet to sell logs)</t>
  </si>
  <si>
    <t>Some experience in own business or working with others. Limited management and/or decision making experience in enterprise. (e.g. worked in an agritourism farm where visitors paid a fee to visit; responsible for tours and greeting guests, but did not make decisions such as obtaining liability insurance and setting ticket prices)</t>
  </si>
  <si>
    <t>I have some time available to care for horses daily. I have limited pasture land and shelter available for draft horses. I have some ability to purchase horses and equipment needed for my operation.</t>
  </si>
  <si>
    <t>Just for color formatting</t>
  </si>
  <si>
    <t>Revenue Generating Enterprise</t>
  </si>
  <si>
    <t>Revenue Generating Enterprise Knowledge</t>
  </si>
  <si>
    <t>Revenue Generating Knowledge</t>
  </si>
  <si>
    <t>RGE</t>
  </si>
  <si>
    <t>Alignment with Operational Style</t>
  </si>
  <si>
    <t>I like being able to just “turn off” a tractor and call it a night rather than caring for horses after their work is done. Having horses is not necessary to our operation (e.g. marketing, reputation, public appeal). I would not enjoy having to care for horses daily or drive the horses unless they had a specific task to do.</t>
  </si>
  <si>
    <t>I somewhat enjoy having horses and caring for them on a daily basis whether or not they are working. I would somewhat enjoy driving the horses even if they were not working.</t>
  </si>
  <si>
    <t xml:space="preserve">I enjoy having and caring for horses even when they are not working. I enjoy driving/training the horses even if they are not working. I place some value on the other benefits they may offer (manure for fertilizer, etc.). </t>
  </si>
  <si>
    <t>I would only need horses for short periods of time during the year (e.g. only grow one or two crops over a large number of acres). The work must be done quickly and horses may not be able to complete the work quick enough, so I would need to also use tractors. Horses would be idle most of the year.</t>
  </si>
  <si>
    <t>There are times of the year I need more than just a team of horses, so I may supplement with a tractor. Horses will spend more than half of the year idle without work to do. (e.g. use horses for cultivation and hay production during summer)</t>
  </si>
  <si>
    <t>I would be using the horses more than half the year to complete tasks around my operation. (e.g. using horses for tasks in the spring in addition to farming with them in the summer)</t>
  </si>
  <si>
    <t>The horses would be employed most of the year doing various tasks. (e.g. horses would be worked in the spring, summer, and fall)</t>
  </si>
  <si>
    <t>Extensive knowledge of enterprise including decision-making (e.g. experience growing a large market garden, made all decisions regarding what to plant, cared for garden daily, has established reputation selling at local farmers market)</t>
  </si>
  <si>
    <t>Extensive knowledge of enterprise including the use of horses as a source of power.</t>
  </si>
  <si>
    <t/>
  </si>
  <si>
    <t>Enterprise Knowledge</t>
  </si>
  <si>
    <t>High RGE</t>
  </si>
  <si>
    <t>High Resources</t>
  </si>
  <si>
    <t>Low Resources</t>
  </si>
  <si>
    <t>Low RGE</t>
  </si>
  <si>
    <t xml:space="preserve">RGE </t>
  </si>
  <si>
    <t>Panel</t>
  </si>
  <si>
    <t>Revenue Generating Enterprise Knowledg</t>
  </si>
  <si>
    <t>Horse Knowdelge</t>
  </si>
  <si>
    <t xml:space="preserve">Panel </t>
  </si>
  <si>
    <t>RGE and Resources</t>
  </si>
  <si>
    <t>Knowledge and Values</t>
  </si>
  <si>
    <t>Your Results</t>
  </si>
  <si>
    <t>Recommendations for You</t>
  </si>
  <si>
    <t>Panels</t>
  </si>
  <si>
    <t>Care</t>
  </si>
  <si>
    <t>Work</t>
  </si>
  <si>
    <t>Lifestyle</t>
  </si>
  <si>
    <t>Farm Style</t>
  </si>
  <si>
    <t>Green</t>
  </si>
  <si>
    <t>Yellow</t>
  </si>
  <si>
    <t>Orange</t>
  </si>
  <si>
    <t>Red</t>
  </si>
  <si>
    <t xml:space="preserve">Yellow </t>
  </si>
  <si>
    <t>Text:</t>
  </si>
  <si>
    <t>Your knowledge and values indicate horse drawn farming might be a good fit for you.</t>
  </si>
  <si>
    <t xml:space="preserve">Horse drawn farming may be a good fit for your knowledge of horses and values. </t>
  </si>
  <si>
    <t>Horse drawn farming may not be a good fit for you knowledge and values.</t>
  </si>
  <si>
    <t xml:space="preserve">Horse drawn farming probably isn't a good fit for your current level of horse knowledge and values. </t>
  </si>
  <si>
    <t>You have adequate knowledge of your revenue generating enterprise and adequate resources. Horse drawn farming may be a good fit for you.</t>
  </si>
  <si>
    <t>Horse Drawn Farming may be a good choice for your current level of resources and production knowledge.</t>
  </si>
  <si>
    <t xml:space="preserve">Horse Drawn farming is probably not a good match for your current level of resources and production knowledge. </t>
  </si>
  <si>
    <t xml:space="preserve">Horse Drawn farming may not be a good fit for your current level of resources and production knowledge. </t>
  </si>
  <si>
    <t>Text</t>
  </si>
  <si>
    <t>Increase your knowledge of the revenue generating enterprise</t>
  </si>
  <si>
    <t xml:space="preserve">Address resource shortages. </t>
  </si>
  <si>
    <t xml:space="preserve">Increase your level of knowledge about horses and horse drawn farming. </t>
  </si>
  <si>
    <t xml:space="preserve">Horse drawn farming may not fit with your current values and farming system. </t>
  </si>
  <si>
    <t xml:space="preserve">Horse drawn farming may not be a good fit for you and your operation. Seek additinonal help in the areas identified. </t>
  </si>
  <si>
    <t xml:space="preserve">Horse drawn farming is probably not a good fit for you and your operation at this time. Seek additional help in the areas identified. </t>
  </si>
  <si>
    <t>Additional Recommendations</t>
  </si>
  <si>
    <t>Additional Help</t>
  </si>
  <si>
    <t>In panel 4</t>
  </si>
  <si>
    <t>In panel 3</t>
  </si>
  <si>
    <t>In panel 1</t>
  </si>
  <si>
    <t>In panel 2</t>
  </si>
  <si>
    <t xml:space="preserve">Increase knowledge of revenue generating enterprise and increase available resources. </t>
  </si>
  <si>
    <t xml:space="preserve">You may benefit from increasing the resources you have available. </t>
  </si>
  <si>
    <t>You may benefit from increasing your knowledge of the reveneue generating enterprise.</t>
  </si>
  <si>
    <t>horse care</t>
  </si>
  <si>
    <t>horse working</t>
  </si>
  <si>
    <t xml:space="preserve">values </t>
  </si>
  <si>
    <t>farm style</t>
  </si>
  <si>
    <t xml:space="preserve">You may benefit from increasing knowledge of driving and farming with horses. </t>
  </si>
  <si>
    <t>You may benefit from increasing your knowledge and skills in basic horse care.</t>
  </si>
  <si>
    <t>Reconsider whether or not your current values and preferred lifestyle mesh with horse drawn farming.</t>
  </si>
  <si>
    <t>Reconsider whether or not your current operational/farming style is a good fit for farming with horses.</t>
  </si>
  <si>
    <t>Limited riding/driving/handling experience such as lessons, trail riding, or showing. Some experience riding unsupervised in a variety of situations. But, most experience was with well-broke horses.</t>
  </si>
  <si>
    <t xml:space="preserve">Experience handling/riding horses and/or some experience harnessing, hitching, and driving either light or draft horses. May have ridden/handled horses unsupervised in a variety of situations and may have some experience training/working with green riding horses.  </t>
  </si>
  <si>
    <t xml:space="preserve">I have ample time to care for horses on a daily basis. I currently have adequate pasture that is properly fenced and barns suitable for draft horses. I already have draft horses suitable for use in my enterprise or will be suitable with a small amount of training. </t>
  </si>
  <si>
    <t>I have pasture land and buildings available, but need to make modifications for keeping draft horses. I have time to take care of horses. I can produce enough feed/hay for my draft horses or have the ability to purchase what is needed. I have the financial ability to purchase a suitably trained team of horses.</t>
  </si>
  <si>
    <t>I have ample time to care for horses on a daily basis. I have adequate pasture land/shelter for draft horses and either the ability to produce feed/hay or financial ability to purchase it. I have the ability to purchase suitable horses or can purchase horses and either train them myself (or have access to an experienced trainer).</t>
  </si>
  <si>
    <t>Able to perform some care by self (give own vaccinations or injections if needed, deworm, recognize the signs of colic, able to perform preliminary first aid to horse in event of injury, pull a shoe). Monitor horse condition, exertion while working.</t>
  </si>
  <si>
    <t xml:space="preserve">Has cared extensively for horses on a daily basis, with experience caring for draft horses. Familiar with horse breeding and/or foaling and possible complications if you plan on breeding horses. Experience with basic veterinary care for horses including giving vaccinations, basic first aid, and experience caring for pregnant mares and foals. </t>
  </si>
  <si>
    <t>Spreadsheet developed by Elizabeth Byrd, Dr. Nicole Olynk Widmar and Dr. Joan Fulton, Department of Agricultural Economics, Purdue University</t>
  </si>
  <si>
    <t>Please see the publication "Are You Ready for Horse Drawn Farming?" for additional instructions.</t>
  </si>
  <si>
    <t>I value horses and their benefits other than as a source of power. I enjoy caring for them on a daily basis year round whether they are working or not. I enjoy driving the horses for pleasure in addition to their time working.</t>
  </si>
  <si>
    <t>I (or my operation) value horses for more than just a source of power; we value their role as a part of a self-sufficient farm. We enjoy caring for the horses even when they are not working. Horses are an important part of our operation in that they attract visitors and/or build rapport with the community. Even if horses don’t have a job to do, I enjoy driving them to keep their skills fresh.</t>
  </si>
  <si>
    <t>Our operation is small and diversified, thus horses would be used year-round in our operation to do various tasks. (e.g. spring, summer, fall, and winter)</t>
  </si>
  <si>
    <t>Limited knowledge and experience with the enterprise. May have worked with another person. (e.g. have harvested corn, but did not make decisions on when to plant, fertilizer and/or pesticide application, or when to harvest)</t>
  </si>
  <si>
    <t>Experience in enterprise including some management and decision-making. (e.g. previously worked on a farm where hay was a primary crop; responsible for most aspects of hay production including decisions regarding amount of fertilizer to apply and when to cut hay. Had some input into the price charged per bale for surplus hay.)</t>
  </si>
  <si>
    <t>I don’t have time to care for horses on a daily basis. I don’t have available land for pasture or hay production. I don’t have the financial ability to purchase horses, feed/hay, harness, and equipment. I do not currently have barns or other suitable shelters for draft animals.</t>
  </si>
  <si>
    <t xml:space="preserve">I have some available land for pasture or hay production. I have limited time to care for animals daily. I have limited financial ability to purchase a suitably trained team of horses and the necessary feed and equipment. </t>
  </si>
  <si>
    <t xml:space="preserve">This material is based upon work that is supported by the National Institute of Food and Agriculture, </t>
  </si>
  <si>
    <t xml:space="preserve">U.S. Department of Agriculture, under award number 2013-38640-20901 through the North Central </t>
  </si>
  <si>
    <t xml:space="preserve">Region SARE program under subaward number H003679434. USDA is an equal opportunity employer </t>
  </si>
  <si>
    <t xml:space="preserve">and service provider. Any opinions, findings, conclusions, or recommendations expressed in this publication </t>
  </si>
  <si>
    <t>are those of the author(s) and do not necessarily reflect the view of the U.S. Department of Agriculture.</t>
  </si>
  <si>
    <t>Horse drawn farming might be a good fit for you and your operation. Seek additional help/knowledge in some areas. Proceed to "Enterprise Budgeting and Considering Horse-Drawn Power in Farming."</t>
  </si>
  <si>
    <t>Horse drawn farming may be a good fit for you and your operaiton. Proceed to "Enterprise Budgeting and Considering Horse-Drawn Power in Farming."</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</si>
</sst>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2"/>
      <color theme="0"/>
      <name val="Calibri"/>
      <family val="2"/>
      <scheme val="minor"/>
    </font>
    <font>
      <u/>
      <sz val="12"/>
      <color theme="10"/>
      <name val="Calibri"/>
      <family val="2"/>
      <scheme val="minor"/>
    </font>
    <font>
      <sz val="12"/>
      <color theme="3"/>
      <name val="Calibri"/>
      <family val="2"/>
      <scheme val="minor"/>
    </font>
    <font>
      <sz val="12"/>
      <name val="Calibri"/>
      <family val="2"/>
      <scheme val="minor"/>
    </font>
    <font>
      <sz val="40"/>
      <color theme="0"/>
      <name val="Calibri"/>
      <family val="2"/>
      <scheme val="minor"/>
    </font>
    <font>
      <b/>
      <sz val="12"/>
      <color theme="1"/>
      <name val="Cambria"/>
      <family val="1"/>
    </font>
    <font>
      <sz val="12"/>
      <color theme="1"/>
      <name val="Cambria"/>
      <family val="1"/>
    </font>
    <font>
      <b/>
      <sz val="14"/>
      <color theme="0"/>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i/>
      <sz val="12"/>
      <color theme="1"/>
      <name val="Calibri"/>
      <family val="2"/>
      <scheme val="minor"/>
    </font>
    <font>
      <b/>
      <sz val="22"/>
      <color theme="1"/>
      <name val="Calibri"/>
      <family val="2"/>
      <scheme val="minor"/>
    </font>
    <font>
      <b/>
      <sz val="18"/>
      <color theme="1"/>
      <name val="Calibri"/>
      <family val="2"/>
      <scheme val="minor"/>
    </font>
    <font>
      <b/>
      <sz val="16"/>
      <color theme="1"/>
      <name val="Cambria"/>
      <family val="1"/>
    </font>
    <font>
      <sz val="10"/>
      <color theme="1"/>
      <name val="Calibri"/>
      <family val="2"/>
      <scheme val="minor"/>
    </font>
    <font>
      <sz val="14"/>
      <color theme="1"/>
      <name val="Calibri"/>
      <family val="2"/>
      <scheme val="minor"/>
    </font>
    <font>
      <sz val="24"/>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00B0F0"/>
        <bgColor indexed="64"/>
      </patternFill>
    </fill>
    <fill>
      <patternFill patternType="solid">
        <fgColor rgb="FFD096BB"/>
        <bgColor indexed="64"/>
      </patternFill>
    </fill>
    <fill>
      <patternFill patternType="solid">
        <fgColor theme="1" tint="4.9989318521683403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96">
    <xf numFmtId="0" fontId="0" fillId="0" borderId="0" xfId="0"/>
    <xf numFmtId="0" fontId="0" fillId="0" borderId="6" xfId="0" applyBorder="1"/>
    <xf numFmtId="0" fontId="0" fillId="0" borderId="0" xfId="0" applyFill="1" applyBorder="1"/>
    <xf numFmtId="0" fontId="0" fillId="0" borderId="0" xfId="0" applyFill="1"/>
    <xf numFmtId="0" fontId="1" fillId="0" borderId="0" xfId="0" applyFont="1" applyFill="1" applyBorder="1"/>
    <xf numFmtId="0" fontId="2" fillId="0" borderId="0" xfId="0" applyFont="1" applyFill="1" applyBorder="1"/>
    <xf numFmtId="0" fontId="0" fillId="0" borderId="0" xfId="0"/>
    <xf numFmtId="0" fontId="2" fillId="0" borderId="0" xfId="0" applyFont="1" applyBorder="1"/>
    <xf numFmtId="0" fontId="2" fillId="0" borderId="4" xfId="0" applyFont="1" applyBorder="1"/>
    <xf numFmtId="0" fontId="2" fillId="0" borderId="5" xfId="0" applyFont="1" applyBorder="1"/>
    <xf numFmtId="0" fontId="1" fillId="0" borderId="4" xfId="0" applyFont="1" applyBorder="1"/>
    <xf numFmtId="0" fontId="2" fillId="0" borderId="6" xfId="0" applyFont="1" applyBorder="1"/>
    <xf numFmtId="0" fontId="2" fillId="0" borderId="7" xfId="0" applyFont="1" applyBorder="1"/>
    <xf numFmtId="0" fontId="2" fillId="0" borderId="8" xfId="0" applyFont="1" applyBorder="1"/>
    <xf numFmtId="0" fontId="5" fillId="0" borderId="4" xfId="1" applyFont="1" applyBorder="1"/>
    <xf numFmtId="0" fontId="2" fillId="0" borderId="17" xfId="0" applyFont="1" applyBorder="1"/>
    <xf numFmtId="0" fontId="2" fillId="0" borderId="18" xfId="0" applyFont="1" applyBorder="1"/>
    <xf numFmtId="0" fontId="2" fillId="0" borderId="19" xfId="0" applyFont="1" applyBorder="1"/>
    <xf numFmtId="0" fontId="2" fillId="0" borderId="13" xfId="0" applyFont="1" applyBorder="1"/>
    <xf numFmtId="0" fontId="2" fillId="0" borderId="9" xfId="0" applyFont="1" applyBorder="1"/>
    <xf numFmtId="0" fontId="2" fillId="0" borderId="20" xfId="0" applyFont="1" applyBorder="1"/>
    <xf numFmtId="0" fontId="2" fillId="0" borderId="10" xfId="0" applyFont="1" applyBorder="1"/>
    <xf numFmtId="0" fontId="2" fillId="0" borderId="11" xfId="0" applyFont="1" applyBorder="1"/>
    <xf numFmtId="0" fontId="0" fillId="0" borderId="0" xfId="0"/>
    <xf numFmtId="0" fontId="0" fillId="0" borderId="0" xfId="0" applyAlignment="1"/>
    <xf numFmtId="0" fontId="0" fillId="3" borderId="12" xfId="0" applyFill="1" applyBorder="1"/>
    <xf numFmtId="0" fontId="0" fillId="4" borderId="12" xfId="0" applyFill="1" applyBorder="1"/>
    <xf numFmtId="0" fontId="0" fillId="5" borderId="12" xfId="0" applyFill="1" applyBorder="1"/>
    <xf numFmtId="0" fontId="0" fillId="2" borderId="12" xfId="0" applyFill="1" applyBorder="1"/>
    <xf numFmtId="0" fontId="0" fillId="0" borderId="13" xfId="0" applyFill="1" applyBorder="1" applyAlignment="1">
      <alignment horizontal="center"/>
    </xf>
    <xf numFmtId="0" fontId="0" fillId="0" borderId="0" xfId="0" applyFill="1" applyBorder="1" applyAlignment="1">
      <alignment horizontal="center" textRotation="90"/>
    </xf>
    <xf numFmtId="0" fontId="2" fillId="0" borderId="12" xfId="0" applyFont="1" applyFill="1" applyBorder="1"/>
    <xf numFmtId="0" fontId="0" fillId="0" borderId="12" xfId="0" applyFill="1" applyBorder="1"/>
    <xf numFmtId="0" fontId="0" fillId="0" borderId="0" xfId="0" applyFill="1" applyBorder="1" applyAlignment="1">
      <alignment horizontal="center" textRotation="90"/>
    </xf>
    <xf numFmtId="0" fontId="0" fillId="0" borderId="0" xfId="0" applyFill="1" applyBorder="1" applyAlignment="1">
      <alignment textRotation="90"/>
    </xf>
    <xf numFmtId="0" fontId="0" fillId="0" borderId="0" xfId="0" applyFill="1" applyBorder="1" applyAlignment="1"/>
    <xf numFmtId="0" fontId="16" fillId="4" borderId="2" xfId="0" applyFont="1" applyFill="1" applyBorder="1"/>
    <xf numFmtId="0" fontId="16" fillId="2" borderId="2" xfId="0" applyFont="1" applyFill="1" applyBorder="1"/>
    <xf numFmtId="0" fontId="16" fillId="3" borderId="2" xfId="0" applyFont="1" applyFill="1" applyBorder="1"/>
    <xf numFmtId="0" fontId="16" fillId="3" borderId="3" xfId="0" applyFont="1" applyFill="1" applyBorder="1"/>
    <xf numFmtId="0" fontId="16" fillId="4" borderId="0" xfId="0" applyFont="1" applyFill="1" applyBorder="1"/>
    <xf numFmtId="0" fontId="16" fillId="2" borderId="0" xfId="0" applyFont="1" applyFill="1" applyBorder="1"/>
    <xf numFmtId="0" fontId="16" fillId="3" borderId="0" xfId="0" applyFont="1" applyFill="1" applyBorder="1"/>
    <xf numFmtId="0" fontId="16" fillId="3" borderId="5" xfId="0" applyFont="1" applyFill="1" applyBorder="1"/>
    <xf numFmtId="0" fontId="16" fillId="5" borderId="0" xfId="0" applyFont="1" applyFill="1" applyBorder="1"/>
    <xf numFmtId="0" fontId="16" fillId="2" borderId="5" xfId="0" applyFont="1" applyFill="1" applyBorder="1"/>
    <xf numFmtId="0" fontId="16" fillId="4" borderId="5" xfId="0" applyFont="1" applyFill="1" applyBorder="1"/>
    <xf numFmtId="0" fontId="16" fillId="2" borderId="2"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4" borderId="0" xfId="0" applyFont="1" applyFill="1" applyBorder="1" applyAlignment="1">
      <alignment horizontal="center"/>
    </xf>
    <xf numFmtId="0" fontId="16" fillId="2" borderId="0" xfId="0" applyFont="1" applyFill="1" applyBorder="1" applyAlignment="1">
      <alignment horizontal="center"/>
    </xf>
    <xf numFmtId="0" fontId="16" fillId="3" borderId="0" xfId="0" applyFont="1" applyFill="1" applyBorder="1" applyAlignment="1">
      <alignment horizontal="center"/>
    </xf>
    <xf numFmtId="0" fontId="16" fillId="3" borderId="5" xfId="0" applyFont="1" applyFill="1" applyBorder="1" applyAlignment="1">
      <alignment horizontal="center"/>
    </xf>
    <xf numFmtId="0" fontId="16" fillId="5" borderId="0" xfId="0" applyFont="1" applyFill="1" applyBorder="1" applyAlignment="1">
      <alignment horizontal="center"/>
    </xf>
    <xf numFmtId="0" fontId="16" fillId="2" borderId="5" xfId="0" applyFont="1" applyFill="1" applyBorder="1" applyAlignment="1">
      <alignment horizontal="center"/>
    </xf>
    <xf numFmtId="0" fontId="0" fillId="7" borderId="0" xfId="0" applyFill="1" applyBorder="1"/>
    <xf numFmtId="0" fontId="14" fillId="0" borderId="0" xfId="0" applyFont="1"/>
    <xf numFmtId="0" fontId="0" fillId="0" borderId="20" xfId="0" applyFill="1" applyBorder="1"/>
    <xf numFmtId="0" fontId="0" fillId="0" borderId="20" xfId="0" applyFill="1" applyBorder="1" applyAlignment="1">
      <alignment horizontal="center"/>
    </xf>
    <xf numFmtId="0" fontId="0" fillId="0" borderId="20" xfId="0" applyFill="1" applyBorder="1" applyAlignment="1">
      <alignment horizontal="center" textRotation="90"/>
    </xf>
    <xf numFmtId="0" fontId="17" fillId="4" borderId="18" xfId="0" applyFont="1" applyFill="1" applyBorder="1"/>
    <xf numFmtId="0" fontId="17" fillId="2" borderId="18" xfId="0" applyFont="1" applyFill="1" applyBorder="1"/>
    <xf numFmtId="0" fontId="17" fillId="3" borderId="18" xfId="0" applyFont="1" applyFill="1" applyBorder="1"/>
    <xf numFmtId="0" fontId="17" fillId="3" borderId="19" xfId="0" applyFont="1" applyFill="1" applyBorder="1"/>
    <xf numFmtId="0" fontId="17" fillId="4" borderId="0" xfId="0" applyFont="1" applyFill="1" applyBorder="1"/>
    <xf numFmtId="0" fontId="17" fillId="2" borderId="0" xfId="0" applyFont="1" applyFill="1" applyBorder="1"/>
    <xf numFmtId="0" fontId="17" fillId="3" borderId="0" xfId="0" applyFont="1" applyFill="1" applyBorder="1"/>
    <xf numFmtId="0" fontId="17" fillId="3" borderId="9" xfId="0" applyFont="1" applyFill="1" applyBorder="1"/>
    <xf numFmtId="0" fontId="17" fillId="5" borderId="0" xfId="0" applyFont="1" applyFill="1" applyBorder="1"/>
    <xf numFmtId="0" fontId="17" fillId="2" borderId="9" xfId="0" applyFont="1" applyFill="1" applyBorder="1"/>
    <xf numFmtId="0" fontId="17" fillId="4" borderId="9" xfId="0" applyFont="1" applyFill="1" applyBorder="1"/>
    <xf numFmtId="0" fontId="17" fillId="5" borderId="18" xfId="0" applyFont="1" applyFill="1" applyBorder="1"/>
    <xf numFmtId="0" fontId="17" fillId="2" borderId="19" xfId="0" applyFont="1" applyFill="1" applyBorder="1"/>
    <xf numFmtId="0" fontId="17" fillId="5" borderId="9" xfId="0" applyFont="1" applyFill="1" applyBorder="1"/>
    <xf numFmtId="0" fontId="2" fillId="8" borderId="12" xfId="0" applyFont="1" applyFill="1" applyBorder="1"/>
    <xf numFmtId="0" fontId="4" fillId="0" borderId="2" xfId="0" applyFont="1" applyFill="1" applyBorder="1" applyAlignment="1">
      <alignment horizontal="center"/>
    </xf>
    <xf numFmtId="0" fontId="4" fillId="0" borderId="0" xfId="0" applyFont="1" applyFill="1" applyBorder="1" applyAlignment="1">
      <alignment horizontal="center"/>
    </xf>
    <xf numFmtId="0" fontId="0" fillId="4" borderId="18" xfId="0" applyFont="1" applyFill="1" applyBorder="1"/>
    <xf numFmtId="0" fontId="0" fillId="2" borderId="18" xfId="0" applyFont="1" applyFill="1" applyBorder="1"/>
    <xf numFmtId="0" fontId="0" fillId="3" borderId="18" xfId="0" applyFont="1" applyFill="1" applyBorder="1"/>
    <xf numFmtId="0" fontId="0" fillId="3" borderId="19" xfId="0" applyFont="1" applyFill="1" applyBorder="1"/>
    <xf numFmtId="0" fontId="0" fillId="4" borderId="0" xfId="0" applyFont="1" applyFill="1" applyBorder="1"/>
    <xf numFmtId="0" fontId="0" fillId="2" borderId="0" xfId="0" applyFont="1" applyFill="1" applyBorder="1"/>
    <xf numFmtId="0" fontId="0" fillId="3" borderId="0" xfId="0" applyFont="1" applyFill="1" applyBorder="1"/>
    <xf numFmtId="0" fontId="0" fillId="3" borderId="9" xfId="0" applyFont="1" applyFill="1" applyBorder="1"/>
    <xf numFmtId="0" fontId="0" fillId="5" borderId="0" xfId="0" applyFont="1" applyFill="1" applyBorder="1"/>
    <xf numFmtId="0" fontId="0" fillId="2" borderId="9" xfId="0" applyFont="1" applyFill="1" applyBorder="1"/>
    <xf numFmtId="0" fontId="0" fillId="4" borderId="9" xfId="0" applyFont="1" applyFill="1" applyBorder="1"/>
    <xf numFmtId="0" fontId="19" fillId="4" borderId="18" xfId="0" applyFont="1" applyFill="1" applyBorder="1"/>
    <xf numFmtId="0" fontId="19" fillId="2" borderId="18" xfId="0" applyFont="1" applyFill="1" applyBorder="1"/>
    <xf numFmtId="0" fontId="19" fillId="3" borderId="18" xfId="0" applyFont="1" applyFill="1" applyBorder="1"/>
    <xf numFmtId="0" fontId="19" fillId="3" borderId="19" xfId="0" applyFont="1" applyFill="1" applyBorder="1"/>
    <xf numFmtId="0" fontId="19" fillId="4" borderId="0" xfId="0" applyFont="1" applyFill="1" applyBorder="1"/>
    <xf numFmtId="0" fontId="19" fillId="2" borderId="0" xfId="0" applyFont="1" applyFill="1" applyBorder="1"/>
    <xf numFmtId="0" fontId="19" fillId="3" borderId="0" xfId="0" applyFont="1" applyFill="1" applyBorder="1"/>
    <xf numFmtId="0" fontId="19" fillId="3" borderId="9" xfId="0" applyFont="1" applyFill="1" applyBorder="1"/>
    <xf numFmtId="0" fontId="19" fillId="5" borderId="0" xfId="0" applyFont="1" applyFill="1" applyBorder="1"/>
    <xf numFmtId="0" fontId="19" fillId="2" borderId="9" xfId="0" applyFont="1" applyFill="1" applyBorder="1"/>
    <xf numFmtId="0" fontId="19" fillId="4" borderId="9" xfId="0" applyFont="1" applyFill="1" applyBorder="1"/>
    <xf numFmtId="0" fontId="19" fillId="5" borderId="18" xfId="0" applyFont="1" applyFill="1" applyBorder="1"/>
    <xf numFmtId="0" fontId="19" fillId="2" borderId="19" xfId="0" applyFont="1" applyFill="1" applyBorder="1"/>
    <xf numFmtId="0" fontId="19" fillId="5" borderId="9" xfId="0" applyFont="1" applyFill="1" applyBorder="1"/>
    <xf numFmtId="0" fontId="20" fillId="0" borderId="0" xfId="0" applyFont="1"/>
    <xf numFmtId="0" fontId="12" fillId="0" borderId="0" xfId="0" applyFont="1"/>
    <xf numFmtId="0" fontId="1" fillId="0" borderId="0" xfId="0" applyFont="1"/>
    <xf numFmtId="0" fontId="0" fillId="0" borderId="0" xfId="0" applyBorder="1"/>
    <xf numFmtId="0" fontId="15" fillId="0" borderId="4" xfId="0" applyFont="1" applyBorder="1"/>
    <xf numFmtId="0" fontId="0" fillId="0" borderId="4" xfId="0" applyBorder="1"/>
    <xf numFmtId="0" fontId="0" fillId="0" borderId="0" xfId="0" applyProtection="1">
      <protection hidden="1"/>
    </xf>
    <xf numFmtId="0" fontId="18" fillId="8" borderId="12" xfId="0" applyFont="1" applyFill="1" applyBorder="1" applyAlignment="1" applyProtection="1">
      <alignment vertical="center" wrapText="1"/>
      <protection locked="0"/>
    </xf>
    <xf numFmtId="0" fontId="0" fillId="0" borderId="0" xfId="0" applyProtection="1"/>
    <xf numFmtId="0" fontId="0" fillId="0" borderId="0" xfId="0" applyFill="1" applyBorder="1" applyProtection="1"/>
    <xf numFmtId="0" fontId="10" fillId="0" borderId="0" xfId="0" applyFont="1" applyBorder="1" applyAlignment="1" applyProtection="1">
      <alignment horizontal="center" vertical="center" wrapText="1"/>
    </xf>
    <xf numFmtId="0" fontId="10" fillId="0" borderId="0" xfId="0" applyFont="1" applyFill="1" applyBorder="1" applyAlignment="1" applyProtection="1">
      <alignment vertical="center" wrapText="1"/>
    </xf>
    <xf numFmtId="0" fontId="2" fillId="0" borderId="0" xfId="0" applyFont="1" applyFill="1" applyBorder="1" applyProtection="1"/>
    <xf numFmtId="0" fontId="0" fillId="0" borderId="0" xfId="0" applyFill="1" applyProtection="1"/>
    <xf numFmtId="0" fontId="1" fillId="0" borderId="0" xfId="0" applyFont="1" applyFill="1" applyBorder="1" applyProtection="1"/>
    <xf numFmtId="0" fontId="8"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0" fillId="0" borderId="2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8" fillId="0" borderId="33"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11" fillId="6" borderId="7" xfId="0" applyFont="1" applyFill="1" applyBorder="1" applyAlignment="1" applyProtection="1">
      <alignment horizontal="center"/>
    </xf>
    <xf numFmtId="0" fontId="12" fillId="0" borderId="30" xfId="0" applyFont="1" applyBorder="1" applyAlignment="1" applyProtection="1">
      <alignment horizontal="center" wrapText="1"/>
    </xf>
    <xf numFmtId="0" fontId="12" fillId="0" borderId="31" xfId="0" applyFont="1" applyBorder="1" applyAlignment="1" applyProtection="1">
      <alignment horizontal="center" wrapText="1"/>
    </xf>
    <xf numFmtId="0" fontId="12" fillId="0" borderId="32" xfId="0" applyFont="1" applyBorder="1" applyAlignment="1" applyProtection="1">
      <alignment horizontal="center" wrapText="1"/>
    </xf>
    <xf numFmtId="0" fontId="10" fillId="0" borderId="25" xfId="0" applyFont="1" applyBorder="1" applyAlignment="1" applyProtection="1">
      <alignment horizontal="center" vertical="center" wrapText="1"/>
    </xf>
    <xf numFmtId="0" fontId="11" fillId="6" borderId="7" xfId="0" applyFont="1" applyFill="1" applyBorder="1" applyAlignment="1" applyProtection="1">
      <alignment horizontal="center"/>
      <protection hidden="1"/>
    </xf>
    <xf numFmtId="0" fontId="10" fillId="0" borderId="2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8" fillId="6" borderId="1" xfId="0" applyFont="1" applyFill="1" applyBorder="1" applyAlignment="1" applyProtection="1">
      <alignment horizontal="center"/>
      <protection hidden="1"/>
    </xf>
    <xf numFmtId="0" fontId="4" fillId="6" borderId="2" xfId="0" applyFont="1" applyFill="1" applyBorder="1" applyAlignment="1" applyProtection="1">
      <alignment horizontal="center"/>
      <protection hidden="1"/>
    </xf>
    <xf numFmtId="0" fontId="4" fillId="6" borderId="3" xfId="0" applyFont="1" applyFill="1" applyBorder="1" applyAlignment="1" applyProtection="1">
      <alignment horizontal="center"/>
      <protection hidden="1"/>
    </xf>
    <xf numFmtId="0" fontId="12" fillId="0" borderId="30" xfId="0" applyFont="1" applyBorder="1" applyAlignment="1" applyProtection="1">
      <alignment horizontal="center" wrapText="1"/>
      <protection hidden="1"/>
    </xf>
    <xf numFmtId="0" fontId="12" fillId="0" borderId="31" xfId="0" applyFont="1" applyBorder="1" applyAlignment="1" applyProtection="1">
      <alignment horizontal="center" wrapText="1"/>
      <protection hidden="1"/>
    </xf>
    <xf numFmtId="0" fontId="12" fillId="0" borderId="32" xfId="0" applyFont="1" applyBorder="1" applyAlignment="1" applyProtection="1">
      <alignment horizontal="center" wrapText="1"/>
      <protection hidden="1"/>
    </xf>
    <xf numFmtId="0" fontId="9" fillId="0" borderId="27" xfId="0" applyFont="1" applyFill="1" applyBorder="1" applyAlignment="1" applyProtection="1">
      <alignment horizontal="center" vertical="center" wrapText="1"/>
      <protection hidden="1"/>
    </xf>
    <xf numFmtId="0" fontId="9" fillId="0" borderId="28" xfId="0" applyFont="1" applyFill="1" applyBorder="1" applyAlignment="1" applyProtection="1">
      <alignment horizontal="center" vertical="center" wrapText="1"/>
      <protection hidden="1"/>
    </xf>
    <xf numFmtId="0" fontId="9" fillId="0" borderId="28"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8" fillId="6" borderId="2" xfId="0" applyFont="1" applyFill="1" applyBorder="1" applyAlignment="1">
      <alignment horizontal="center"/>
    </xf>
    <xf numFmtId="0" fontId="8" fillId="6" borderId="3" xfId="0" applyFont="1" applyFill="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1" xfId="0" applyFont="1" applyBorder="1" applyAlignment="1">
      <alignment horizontal="center" textRotation="90"/>
    </xf>
    <xf numFmtId="0" fontId="12" fillId="0" borderId="4" xfId="0" applyFont="1" applyBorder="1" applyAlignment="1">
      <alignment horizontal="center" textRotation="90"/>
    </xf>
    <xf numFmtId="0" fontId="8" fillId="6" borderId="4" xfId="0" applyFont="1" applyFill="1" applyBorder="1" applyAlignment="1">
      <alignment horizontal="center"/>
    </xf>
    <xf numFmtId="0" fontId="8" fillId="6" borderId="0" xfId="0" applyFont="1" applyFill="1" applyBorder="1" applyAlignment="1">
      <alignment horizontal="center"/>
    </xf>
    <xf numFmtId="0" fontId="21" fillId="9" borderId="2" xfId="0" applyFont="1" applyFill="1" applyBorder="1" applyAlignment="1">
      <alignment horizont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1" xfId="0" applyFont="1" applyFill="1" applyBorder="1" applyAlignment="1">
      <alignment horizontal="center" textRotation="90"/>
    </xf>
    <xf numFmtId="0" fontId="13" fillId="0" borderId="4" xfId="0" applyFont="1" applyFill="1" applyBorder="1" applyAlignment="1">
      <alignment horizontal="center" textRotation="90"/>
    </xf>
    <xf numFmtId="0" fontId="0" fillId="0" borderId="10" xfId="0" applyFill="1" applyBorder="1" applyAlignment="1">
      <alignment horizontal="center"/>
    </xf>
    <xf numFmtId="0" fontId="0" fillId="0" borderId="11" xfId="0" applyFill="1" applyBorder="1" applyAlignment="1">
      <alignment horizontal="center"/>
    </xf>
    <xf numFmtId="0" fontId="0" fillId="0" borderId="17" xfId="0" applyFill="1" applyBorder="1" applyAlignment="1">
      <alignment horizontal="center" textRotation="90"/>
    </xf>
    <xf numFmtId="0" fontId="0" fillId="0" borderId="13" xfId="0" applyFill="1" applyBorder="1" applyAlignment="1">
      <alignment horizontal="center" textRotation="90"/>
    </xf>
    <xf numFmtId="0" fontId="0" fillId="0" borderId="0" xfId="0" applyAlignment="1">
      <alignment horizontal="center" textRotation="90"/>
    </xf>
    <xf numFmtId="0" fontId="0" fillId="0" borderId="0" xfId="0" applyAlignment="1">
      <alignment horizontal="center"/>
    </xf>
    <xf numFmtId="0" fontId="0" fillId="0" borderId="4" xfId="0"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13" fillId="0" borderId="12" xfId="0" applyFont="1" applyFill="1" applyBorder="1" applyAlignment="1">
      <alignment horizontal="center"/>
    </xf>
    <xf numFmtId="0" fontId="13" fillId="0" borderId="12" xfId="0" applyFont="1" applyFill="1" applyBorder="1" applyAlignment="1">
      <alignment horizontal="center" textRotation="90"/>
    </xf>
    <xf numFmtId="0" fontId="0" fillId="0" borderId="18" xfId="0" applyFill="1" applyBorder="1" applyAlignment="1">
      <alignment horizontal="center" textRotation="90"/>
    </xf>
    <xf numFmtId="0" fontId="0" fillId="0" borderId="0" xfId="0" applyFill="1" applyBorder="1" applyAlignment="1">
      <alignment horizontal="center" textRotation="90"/>
    </xf>
    <xf numFmtId="0" fontId="0" fillId="0" borderId="7" xfId="0" applyFill="1" applyBorder="1" applyAlignment="1">
      <alignment horizontal="center" textRotation="90"/>
    </xf>
    <xf numFmtId="0" fontId="0" fillId="0" borderId="34" xfId="0" applyFill="1" applyBorder="1" applyAlignment="1">
      <alignment horizontal="center" textRotation="90"/>
    </xf>
    <xf numFmtId="0" fontId="0" fillId="0" borderId="35"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36" xfId="0" applyFill="1" applyBorder="1" applyAlignment="1">
      <alignment horizontal="center"/>
    </xf>
  </cellXfs>
  <cellStyles count="2">
    <cellStyle name="Hyperlink" xfId="1" builtinId="8"/>
    <cellStyle name="Normal" xfId="0" builtinId="0"/>
  </cellStyles>
  <dxfs count="7">
    <dxf>
      <font>
        <color rgb="FFFF99FF"/>
      </font>
      <fill>
        <patternFill>
          <bgColor rgb="FF0070C0"/>
        </patternFill>
      </fill>
      <border>
        <left style="thin">
          <color rgb="FFFF99FF"/>
        </left>
        <right style="thin">
          <color rgb="FFFF99FF"/>
        </right>
        <top style="thin">
          <color rgb="FFFF99FF"/>
        </top>
        <bottom style="thin">
          <color rgb="FFFF99FF"/>
        </bottom>
        <vertical/>
        <horizontal/>
      </border>
    </dxf>
    <dxf>
      <font>
        <color rgb="FFFF99FF"/>
      </font>
      <fill>
        <patternFill>
          <bgColor rgb="FF0070C0"/>
        </patternFill>
      </fill>
      <border>
        <left style="thin">
          <color rgb="FFFF99FF"/>
        </left>
        <right style="thin">
          <color rgb="FFFF99FF"/>
        </right>
        <top style="thin">
          <color rgb="FFFF99FF"/>
        </top>
        <bottom style="thin">
          <color rgb="FFFF99FF"/>
        </bottom>
        <vertical/>
        <horizontal/>
      </border>
    </dxf>
    <dxf>
      <font>
        <color rgb="FFFF99FF"/>
      </font>
      <fill>
        <patternFill>
          <bgColor rgb="FF0070C0"/>
        </patternFill>
      </fill>
      <border>
        <left style="thin">
          <color rgb="FFFF99FF"/>
        </left>
        <right style="thin">
          <color rgb="FFFF99FF"/>
        </right>
        <top style="thin">
          <color rgb="FFFF99FF"/>
        </top>
        <bottom style="thin">
          <color rgb="FFFF99FF"/>
        </bottom>
        <vertical/>
        <horizontal/>
      </border>
    </dxf>
    <dxf>
      <font>
        <color rgb="FFFF99FF"/>
      </font>
      <fill>
        <patternFill>
          <bgColor rgb="FF0070C0"/>
        </patternFill>
      </fill>
      <border>
        <left style="thin">
          <color rgb="FFFF99FF"/>
        </left>
        <right style="thin">
          <color rgb="FFFF99FF"/>
        </right>
        <top style="thin">
          <color rgb="FFFF99FF"/>
        </top>
        <bottom style="thin">
          <color rgb="FFFF99FF"/>
        </bottom>
        <vertical/>
        <horizontal/>
      </border>
    </dxf>
    <dxf>
      <font>
        <color rgb="FFFF99FF"/>
      </font>
      <fill>
        <patternFill>
          <bgColor rgb="FF0070C0"/>
        </patternFill>
      </fill>
      <border>
        <left style="thin">
          <color rgb="FFFF99FF"/>
        </left>
        <right style="thin">
          <color rgb="FFFF99FF"/>
        </right>
        <top style="thin">
          <color rgb="FFFF99FF"/>
        </top>
        <bottom style="thin">
          <color rgb="FFFF99FF"/>
        </bottom>
        <vertical/>
        <horizontal/>
      </border>
    </dxf>
    <dxf>
      <font>
        <b/>
        <i val="0"/>
        <color rgb="FFFF99FF"/>
      </font>
      <fill>
        <patternFill>
          <bgColor rgb="FF0070C0"/>
        </patternFill>
      </fill>
      <border>
        <vertical/>
        <horizontal/>
      </border>
    </dxf>
    <dxf>
      <font>
        <b/>
        <i val="0"/>
        <color rgb="FFFF99FF"/>
      </font>
      <fill>
        <patternFill>
          <bgColor theme="4" tint="-0.24994659260841701"/>
        </patternFill>
      </fill>
    </dxf>
  </dxfs>
  <tableStyles count="0" defaultTableStyle="TableStyleMedium2" defaultPivotStyle="PivotStyleLight16"/>
  <colors>
    <mruColors>
      <color rgb="FFD096B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tabSelected="1" zoomScaleNormal="100" workbookViewId="0">
      <selection activeCell="J29" sqref="J29"/>
    </sheetView>
  </sheetViews>
  <sheetFormatPr defaultRowHeight="15" x14ac:dyDescent="0.25"/>
  <cols>
    <col min="1" max="1" width="9.140625" style="23"/>
    <col min="2" max="2" width="11.85546875" customWidth="1"/>
  </cols>
  <sheetData>
    <row r="1" spans="1:19" ht="51" x14ac:dyDescent="0.75">
      <c r="B1" s="118" t="s">
        <v>12</v>
      </c>
      <c r="C1" s="119"/>
      <c r="D1" s="119"/>
      <c r="E1" s="119"/>
      <c r="F1" s="119"/>
      <c r="G1" s="119"/>
      <c r="H1" s="119"/>
      <c r="I1" s="119"/>
      <c r="J1" s="119"/>
      <c r="K1" s="119"/>
      <c r="L1" s="119"/>
      <c r="M1" s="119"/>
      <c r="N1" s="119"/>
      <c r="O1" s="119"/>
      <c r="P1" s="119"/>
      <c r="Q1" s="119"/>
      <c r="R1" s="119"/>
      <c r="S1" s="120"/>
    </row>
    <row r="2" spans="1:19" ht="15.75" x14ac:dyDescent="0.25">
      <c r="B2" s="8"/>
      <c r="C2" s="106"/>
      <c r="D2" s="106"/>
      <c r="E2" s="106"/>
      <c r="F2" s="106"/>
      <c r="G2" s="106"/>
      <c r="H2" s="106"/>
      <c r="I2" s="106"/>
      <c r="J2" s="106"/>
      <c r="K2" s="106"/>
      <c r="L2" s="106"/>
      <c r="M2" s="106"/>
      <c r="N2" s="106"/>
      <c r="O2" s="106"/>
      <c r="P2" s="106"/>
      <c r="Q2" s="106"/>
      <c r="R2" s="106"/>
      <c r="S2" s="9"/>
    </row>
    <row r="3" spans="1:19" ht="15.75" x14ac:dyDescent="0.25">
      <c r="B3" s="10" t="s">
        <v>3</v>
      </c>
      <c r="C3" s="106"/>
      <c r="D3" s="106"/>
      <c r="E3" s="106"/>
      <c r="F3" s="106"/>
      <c r="G3" s="106"/>
      <c r="H3" s="106"/>
      <c r="I3" s="106"/>
      <c r="J3" s="106"/>
      <c r="K3" s="106"/>
      <c r="L3" s="106"/>
      <c r="M3" s="106"/>
      <c r="N3" s="106"/>
      <c r="O3" s="106"/>
      <c r="P3" s="106"/>
      <c r="Q3" s="106"/>
      <c r="R3" s="106"/>
      <c r="S3" s="9"/>
    </row>
    <row r="4" spans="1:19" ht="15.75" x14ac:dyDescent="0.25">
      <c r="B4" s="8" t="s">
        <v>13</v>
      </c>
      <c r="C4" s="106"/>
      <c r="D4" s="106"/>
      <c r="E4" s="106"/>
      <c r="F4" s="106"/>
      <c r="G4" s="106"/>
      <c r="H4" s="106"/>
      <c r="I4" s="106"/>
      <c r="J4" s="106"/>
      <c r="K4" s="106"/>
      <c r="L4" s="106"/>
      <c r="M4" s="106"/>
      <c r="N4" s="106"/>
      <c r="O4" s="106"/>
      <c r="P4" s="106"/>
      <c r="Q4" s="106"/>
      <c r="R4" s="106"/>
      <c r="S4" s="9"/>
    </row>
    <row r="5" spans="1:19" ht="15.75" x14ac:dyDescent="0.25">
      <c r="B5" s="8" t="s">
        <v>14</v>
      </c>
      <c r="C5" s="106"/>
      <c r="D5" s="106"/>
      <c r="E5" s="106"/>
      <c r="F5" s="106"/>
      <c r="G5" s="106"/>
      <c r="H5" s="106"/>
      <c r="I5" s="106"/>
      <c r="J5" s="106"/>
      <c r="K5" s="106"/>
      <c r="L5" s="106"/>
      <c r="M5" s="106"/>
      <c r="N5" s="106"/>
      <c r="O5" s="106"/>
      <c r="P5" s="106"/>
      <c r="Q5" s="106"/>
      <c r="R5" s="106"/>
      <c r="S5" s="9"/>
    </row>
    <row r="6" spans="1:19" ht="15.75" x14ac:dyDescent="0.25">
      <c r="B6" s="8" t="s">
        <v>122</v>
      </c>
      <c r="C6" s="106"/>
      <c r="D6" s="106"/>
      <c r="E6" s="106"/>
      <c r="F6" s="106"/>
      <c r="G6" s="106"/>
      <c r="H6" s="106"/>
      <c r="I6" s="106"/>
      <c r="J6" s="106"/>
      <c r="K6" s="106"/>
      <c r="L6" s="106"/>
      <c r="M6" s="106"/>
      <c r="N6" s="106"/>
      <c r="O6" s="106"/>
      <c r="P6" s="106"/>
      <c r="Q6" s="106"/>
      <c r="R6" s="106"/>
      <c r="S6" s="9"/>
    </row>
    <row r="7" spans="1:19" ht="15.75" x14ac:dyDescent="0.25">
      <c r="B7" s="108"/>
      <c r="C7" s="106"/>
      <c r="D7" s="106"/>
      <c r="E7" s="106"/>
      <c r="F7" s="106"/>
      <c r="G7" s="106"/>
      <c r="H7" s="106"/>
      <c r="I7" s="106"/>
      <c r="J7" s="106"/>
      <c r="K7" s="106"/>
      <c r="L7" s="106"/>
      <c r="M7" s="106"/>
      <c r="N7" s="106"/>
      <c r="O7" s="106"/>
      <c r="P7" s="106"/>
      <c r="Q7" s="106"/>
      <c r="R7" s="106"/>
      <c r="S7" s="9"/>
    </row>
    <row r="8" spans="1:19" ht="15.75" x14ac:dyDescent="0.25">
      <c r="B8" s="10" t="s">
        <v>4</v>
      </c>
      <c r="C8" s="106"/>
      <c r="D8" s="106"/>
      <c r="E8" s="106"/>
      <c r="F8" s="106"/>
      <c r="G8" s="106"/>
      <c r="H8" s="106"/>
      <c r="I8" s="106"/>
      <c r="J8" s="106"/>
      <c r="K8" s="106"/>
      <c r="L8" s="106"/>
      <c r="M8" s="106"/>
      <c r="N8" s="106"/>
      <c r="O8" s="106"/>
      <c r="P8" s="106"/>
      <c r="Q8" s="106"/>
      <c r="R8" s="106"/>
      <c r="S8" s="9"/>
    </row>
    <row r="9" spans="1:19" ht="15.75" x14ac:dyDescent="0.25">
      <c r="B9" s="8" t="s">
        <v>15</v>
      </c>
      <c r="C9" s="106"/>
      <c r="D9" s="106"/>
      <c r="E9" s="106"/>
      <c r="F9" s="106"/>
      <c r="G9" s="106"/>
      <c r="H9" s="106"/>
      <c r="I9" s="106"/>
      <c r="J9" s="106"/>
      <c r="K9" s="106"/>
      <c r="L9" s="106"/>
      <c r="M9" s="106"/>
      <c r="N9" s="106"/>
      <c r="O9" s="106"/>
      <c r="P9" s="106"/>
      <c r="Q9" s="106"/>
      <c r="R9" s="106"/>
      <c r="S9" s="9"/>
    </row>
    <row r="10" spans="1:19" ht="15.75" x14ac:dyDescent="0.25">
      <c r="B10" s="8" t="s">
        <v>16</v>
      </c>
      <c r="C10" s="106"/>
      <c r="D10" s="106"/>
      <c r="E10" s="106"/>
      <c r="F10" s="106"/>
      <c r="G10" s="106"/>
      <c r="H10" s="106"/>
      <c r="I10" s="106"/>
      <c r="J10" s="106"/>
      <c r="K10" s="106"/>
      <c r="L10" s="106"/>
      <c r="M10" s="106"/>
      <c r="N10" s="106"/>
      <c r="O10" s="106"/>
      <c r="P10" s="106"/>
      <c r="Q10" s="106"/>
      <c r="R10" s="106"/>
      <c r="S10" s="9"/>
    </row>
    <row r="11" spans="1:19" s="6" customFormat="1" ht="15.75" x14ac:dyDescent="0.25">
      <c r="A11" s="23"/>
      <c r="B11" s="8" t="s">
        <v>17</v>
      </c>
      <c r="C11" s="106"/>
      <c r="D11" s="106"/>
      <c r="E11" s="106"/>
      <c r="F11" s="106"/>
      <c r="G11" s="106"/>
      <c r="H11" s="106"/>
      <c r="I11" s="106"/>
      <c r="J11" s="106"/>
      <c r="K11" s="106"/>
      <c r="L11" s="106"/>
      <c r="M11" s="106"/>
      <c r="N11" s="106"/>
      <c r="O11" s="106"/>
      <c r="P11" s="106"/>
      <c r="Q11" s="106"/>
      <c r="R11" s="106"/>
      <c r="S11" s="9"/>
    </row>
    <row r="12" spans="1:19" ht="15.75" x14ac:dyDescent="0.25">
      <c r="B12" s="8"/>
      <c r="C12" s="106"/>
      <c r="D12" s="106"/>
      <c r="E12" s="106"/>
      <c r="F12" s="106"/>
      <c r="G12" s="106"/>
      <c r="H12" s="106"/>
      <c r="I12" s="106"/>
      <c r="J12" s="106"/>
      <c r="K12" s="106"/>
      <c r="L12" s="106"/>
      <c r="M12" s="106"/>
      <c r="N12" s="106"/>
      <c r="O12" s="106"/>
      <c r="P12" s="106"/>
      <c r="Q12" s="106"/>
      <c r="R12" s="106"/>
      <c r="S12" s="9"/>
    </row>
    <row r="13" spans="1:19" ht="15.75" x14ac:dyDescent="0.25">
      <c r="B13" s="8"/>
      <c r="C13" s="106"/>
      <c r="D13" s="75"/>
      <c r="E13" s="7" t="s">
        <v>5</v>
      </c>
      <c r="F13" s="106"/>
      <c r="G13" s="106"/>
      <c r="H13" s="106"/>
      <c r="I13" s="106"/>
      <c r="J13" s="106"/>
      <c r="K13" s="106"/>
      <c r="L13" s="106"/>
      <c r="M13" s="106"/>
      <c r="N13" s="106"/>
      <c r="O13" s="106"/>
      <c r="P13" s="106"/>
      <c r="Q13" s="106"/>
      <c r="R13" s="106"/>
      <c r="S13" s="9"/>
    </row>
    <row r="14" spans="1:19" ht="15.75" x14ac:dyDescent="0.25">
      <c r="B14" s="108"/>
      <c r="C14" s="106"/>
      <c r="D14" s="106"/>
      <c r="E14" s="106"/>
      <c r="F14" s="106"/>
      <c r="G14" s="106"/>
      <c r="H14" s="106"/>
      <c r="I14" s="106"/>
      <c r="J14" s="106"/>
      <c r="K14" s="106"/>
      <c r="L14" s="106"/>
      <c r="M14" s="106"/>
      <c r="N14" s="106"/>
      <c r="O14" s="106"/>
      <c r="P14" s="106"/>
      <c r="Q14" s="106"/>
      <c r="R14" s="106"/>
      <c r="S14" s="9"/>
    </row>
    <row r="15" spans="1:19" ht="15.75" x14ac:dyDescent="0.25">
      <c r="B15" s="14"/>
      <c r="C15" s="106"/>
      <c r="D15" s="106"/>
      <c r="E15" s="106"/>
      <c r="F15" s="106"/>
      <c r="G15" s="106"/>
      <c r="H15" s="106"/>
      <c r="I15" s="106"/>
      <c r="J15" s="106"/>
      <c r="K15" s="106"/>
      <c r="L15" s="106"/>
      <c r="M15" s="106"/>
      <c r="N15" s="106"/>
      <c r="O15" s="106"/>
      <c r="P15" s="106"/>
      <c r="Q15" s="106"/>
      <c r="R15" s="106"/>
      <c r="S15" s="9"/>
    </row>
    <row r="16" spans="1:19" ht="16.5" thickBot="1" x14ac:dyDescent="0.3">
      <c r="B16" s="8"/>
      <c r="C16" s="106"/>
      <c r="D16" s="106"/>
      <c r="E16" s="106"/>
      <c r="F16" s="106"/>
      <c r="G16" s="106"/>
      <c r="H16" s="106"/>
      <c r="I16" s="106"/>
      <c r="J16" s="106"/>
      <c r="K16" s="106"/>
      <c r="L16" s="106"/>
      <c r="M16" s="106"/>
      <c r="N16" s="106"/>
      <c r="O16" s="106"/>
      <c r="P16" s="106"/>
      <c r="Q16" s="106"/>
      <c r="R16" s="106"/>
      <c r="S16" s="9"/>
    </row>
    <row r="17" spans="2:19" ht="15.75" x14ac:dyDescent="0.25">
      <c r="B17" s="121" t="s">
        <v>121</v>
      </c>
      <c r="C17" s="122"/>
      <c r="D17" s="122"/>
      <c r="E17" s="122"/>
      <c r="F17" s="122"/>
      <c r="G17" s="122"/>
      <c r="H17" s="122"/>
      <c r="I17" s="122"/>
      <c r="J17" s="122"/>
      <c r="K17" s="122"/>
      <c r="L17" s="122"/>
      <c r="M17" s="122"/>
      <c r="N17" s="122"/>
      <c r="O17" s="122"/>
      <c r="P17" s="122"/>
      <c r="Q17" s="122"/>
      <c r="R17" s="122"/>
      <c r="S17" s="123"/>
    </row>
    <row r="18" spans="2:19" ht="16.5" thickBot="1" x14ac:dyDescent="0.3">
      <c r="B18" s="124" t="s">
        <v>6</v>
      </c>
      <c r="C18" s="125"/>
      <c r="D18" s="125"/>
      <c r="E18" s="125"/>
      <c r="F18" s="125"/>
      <c r="G18" s="125"/>
      <c r="H18" s="125"/>
      <c r="I18" s="125"/>
      <c r="J18" s="125"/>
      <c r="K18" s="125"/>
      <c r="L18" s="125"/>
      <c r="M18" s="125"/>
      <c r="N18" s="125"/>
      <c r="O18" s="125"/>
      <c r="P18" s="125"/>
      <c r="Q18" s="125"/>
      <c r="R18" s="125"/>
      <c r="S18" s="126"/>
    </row>
    <row r="19" spans="2:19" ht="15.75" x14ac:dyDescent="0.25">
      <c r="B19" s="8"/>
      <c r="C19" s="106"/>
      <c r="D19" s="106"/>
      <c r="E19" s="106"/>
      <c r="F19" s="106"/>
      <c r="G19" s="106"/>
      <c r="H19" s="106"/>
      <c r="I19" s="106"/>
      <c r="J19" s="106"/>
      <c r="K19" s="106"/>
      <c r="L19" s="106"/>
      <c r="M19" s="106"/>
      <c r="N19" s="106"/>
      <c r="O19" s="106"/>
      <c r="P19" s="106"/>
      <c r="Q19" s="106"/>
      <c r="R19" s="106"/>
      <c r="S19" s="9"/>
    </row>
    <row r="20" spans="2:19" ht="15.75" x14ac:dyDescent="0.25">
      <c r="B20" s="10" t="s">
        <v>7</v>
      </c>
      <c r="C20" s="106"/>
      <c r="D20" s="106"/>
      <c r="E20" s="106"/>
      <c r="F20" s="106"/>
      <c r="G20" s="106"/>
      <c r="H20" s="106"/>
      <c r="I20" s="106"/>
      <c r="J20" s="106"/>
      <c r="K20" s="106"/>
      <c r="L20" s="106"/>
      <c r="M20" s="106"/>
      <c r="N20" s="106"/>
      <c r="O20" s="106"/>
      <c r="P20" s="106"/>
      <c r="Q20" s="106"/>
      <c r="R20" s="106"/>
      <c r="S20" s="9"/>
    </row>
    <row r="21" spans="2:19" ht="15.75" x14ac:dyDescent="0.25">
      <c r="B21" s="8" t="s">
        <v>130</v>
      </c>
      <c r="C21" s="106"/>
      <c r="D21" s="106"/>
      <c r="E21" s="106"/>
      <c r="F21" s="106"/>
      <c r="G21" s="106"/>
      <c r="H21" s="106"/>
      <c r="I21" s="106"/>
      <c r="J21" s="106"/>
      <c r="K21" s="106"/>
      <c r="L21" s="106"/>
      <c r="M21" s="106"/>
      <c r="N21" s="106"/>
      <c r="O21" s="106"/>
      <c r="P21" s="106"/>
      <c r="Q21" s="106"/>
      <c r="R21" s="106"/>
      <c r="S21" s="9"/>
    </row>
    <row r="22" spans="2:19" ht="15.75" x14ac:dyDescent="0.25">
      <c r="B22" s="8" t="s">
        <v>131</v>
      </c>
      <c r="C22" s="106"/>
      <c r="D22" s="106"/>
      <c r="E22" s="106"/>
      <c r="F22" s="106"/>
      <c r="G22" s="106"/>
      <c r="H22" s="106"/>
      <c r="I22" s="106"/>
      <c r="J22" s="106"/>
      <c r="K22" s="106"/>
      <c r="L22" s="106"/>
      <c r="M22" s="106"/>
      <c r="N22" s="106"/>
      <c r="O22" s="106"/>
      <c r="P22" s="106"/>
      <c r="Q22" s="106"/>
      <c r="R22" s="106"/>
      <c r="S22" s="9"/>
    </row>
    <row r="23" spans="2:19" ht="15.75" x14ac:dyDescent="0.25">
      <c r="B23" s="107" t="s">
        <v>132</v>
      </c>
      <c r="C23" s="106"/>
      <c r="D23" s="106"/>
      <c r="E23" s="106"/>
      <c r="F23" s="106"/>
      <c r="G23" s="106"/>
      <c r="H23" s="106"/>
      <c r="I23" s="106"/>
      <c r="J23" s="106"/>
      <c r="K23" s="106"/>
      <c r="L23" s="106"/>
      <c r="M23" s="15" t="s">
        <v>8</v>
      </c>
      <c r="N23" s="16"/>
      <c r="O23" s="16"/>
      <c r="P23" s="16"/>
      <c r="Q23" s="16"/>
      <c r="R23" s="17"/>
      <c r="S23" s="9"/>
    </row>
    <row r="24" spans="2:19" ht="15.75" x14ac:dyDescent="0.25">
      <c r="B24" s="107" t="s">
        <v>133</v>
      </c>
      <c r="C24" s="106"/>
      <c r="D24" s="106"/>
      <c r="E24" s="106"/>
      <c r="F24" s="106"/>
      <c r="G24" s="106"/>
      <c r="H24" s="106"/>
      <c r="I24" s="106"/>
      <c r="J24" s="106"/>
      <c r="K24" s="106"/>
      <c r="L24" s="106"/>
      <c r="M24" s="18" t="s">
        <v>9</v>
      </c>
      <c r="N24" s="106"/>
      <c r="O24" s="106"/>
      <c r="P24" s="106"/>
      <c r="Q24" s="106"/>
      <c r="R24" s="19"/>
      <c r="S24" s="9"/>
    </row>
    <row r="25" spans="2:19" ht="15.75" x14ac:dyDescent="0.25">
      <c r="B25" s="107" t="s">
        <v>134</v>
      </c>
      <c r="C25" s="106"/>
      <c r="D25" s="106"/>
      <c r="E25" s="106"/>
      <c r="F25" s="106"/>
      <c r="G25" s="106"/>
      <c r="H25" s="106"/>
      <c r="I25" s="106"/>
      <c r="J25" s="106"/>
      <c r="K25" s="106"/>
      <c r="L25" s="106"/>
      <c r="M25" s="18" t="s">
        <v>10</v>
      </c>
      <c r="N25" s="106"/>
      <c r="O25" s="106"/>
      <c r="P25" s="106"/>
      <c r="Q25" s="106"/>
      <c r="R25" s="19"/>
      <c r="S25" s="9"/>
    </row>
    <row r="26" spans="2:19" ht="15.75" x14ac:dyDescent="0.25">
      <c r="B26" s="8"/>
      <c r="C26" s="106"/>
      <c r="D26" s="106"/>
      <c r="E26" s="106"/>
      <c r="F26" s="106"/>
      <c r="G26" s="106"/>
      <c r="H26" s="106"/>
      <c r="I26" s="106"/>
      <c r="J26" s="106"/>
      <c r="K26" s="106"/>
      <c r="L26" s="106"/>
      <c r="M26" s="20" t="s">
        <v>11</v>
      </c>
      <c r="N26" s="21"/>
      <c r="O26" s="21"/>
      <c r="P26" s="21"/>
      <c r="Q26" s="21"/>
      <c r="R26" s="22"/>
      <c r="S26" s="9"/>
    </row>
    <row r="27" spans="2:19" ht="16.5" thickBot="1" x14ac:dyDescent="0.3">
      <c r="B27" s="11"/>
      <c r="C27" s="12"/>
      <c r="D27" s="12"/>
      <c r="E27" s="12"/>
      <c r="F27" s="12"/>
      <c r="G27" s="12"/>
      <c r="H27" s="12"/>
      <c r="I27" s="12"/>
      <c r="J27" s="12"/>
      <c r="K27" s="12"/>
      <c r="L27" s="12"/>
      <c r="M27" s="12"/>
      <c r="N27" s="12"/>
      <c r="O27" s="12"/>
      <c r="P27" s="12"/>
      <c r="Q27" s="12"/>
      <c r="R27" s="12"/>
      <c r="S27" s="13"/>
    </row>
  </sheetData>
  <sheetProtection algorithmName="SHA-512" hashValue="cP2c3A2RTUSZOJPQ5EqeyUuklTJ3Z1qPzlmmX2MDaODpG5Jev3CPQYSHm8kUeJWClIv6WwN0jxlINCDXEkVkwg==" saltValue="fuWvU+K2URFSEn6BWsFhHA==" spinCount="100000" sheet="1" objects="1" scenarios="1" selectLockedCells="1" selectUnlockedCells="1"/>
  <mergeCells count="3">
    <mergeCell ref="B1:S1"/>
    <mergeCell ref="B17:S17"/>
    <mergeCell ref="B18:S18"/>
  </mergeCells>
  <pageMargins left="0.7"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67"/>
  <sheetViews>
    <sheetView showGridLines="0" topLeftCell="A8" zoomScale="75" zoomScaleNormal="75" workbookViewId="0">
      <selection activeCell="R11" sqref="R11"/>
    </sheetView>
  </sheetViews>
  <sheetFormatPr defaultRowHeight="15" x14ac:dyDescent="0.25"/>
  <cols>
    <col min="1" max="1" width="55.42578125" style="111" customWidth="1"/>
    <col min="2" max="2" width="9.140625" style="111"/>
    <col min="3" max="17" width="5.7109375" style="111" customWidth="1"/>
    <col min="18" max="18" width="6.28515625" style="111" customWidth="1"/>
    <col min="19" max="22" width="5.7109375" style="111" customWidth="1"/>
    <col min="23" max="23" width="9.140625" style="111"/>
    <col min="24" max="24" width="4.7109375" style="111" customWidth="1"/>
    <col min="25" max="44" width="5.7109375" style="111" customWidth="1"/>
    <col min="45" max="45" width="9.140625" style="111"/>
    <col min="46" max="66" width="4.7109375" style="111" customWidth="1"/>
    <col min="67" max="16384" width="9.140625" style="111"/>
  </cols>
  <sheetData>
    <row r="1" spans="1:44" ht="51" x14ac:dyDescent="0.75">
      <c r="A1" s="151" t="s">
        <v>12</v>
      </c>
      <c r="B1" s="152"/>
      <c r="C1" s="152"/>
      <c r="D1" s="152"/>
      <c r="E1" s="152"/>
      <c r="F1" s="152"/>
      <c r="G1" s="152"/>
      <c r="H1" s="152"/>
      <c r="I1" s="152"/>
      <c r="J1" s="152"/>
      <c r="K1" s="152"/>
      <c r="L1" s="152"/>
      <c r="M1" s="152"/>
      <c r="N1" s="152"/>
      <c r="O1" s="152"/>
      <c r="P1" s="152"/>
      <c r="Q1" s="152"/>
      <c r="R1" s="153"/>
    </row>
    <row r="2" spans="1:44" x14ac:dyDescent="0.25">
      <c r="A2" s="109"/>
      <c r="B2" s="109"/>
      <c r="C2" s="109"/>
      <c r="D2" s="109"/>
      <c r="E2" s="109"/>
      <c r="F2" s="109"/>
      <c r="G2" s="109"/>
      <c r="H2" s="109"/>
      <c r="I2" s="109"/>
      <c r="J2" s="109"/>
      <c r="K2" s="109"/>
      <c r="L2" s="109"/>
      <c r="M2" s="109"/>
      <c r="N2" s="109"/>
      <c r="O2" s="109"/>
      <c r="P2" s="109"/>
      <c r="Q2" s="109"/>
      <c r="R2" s="109"/>
    </row>
    <row r="3" spans="1:44" ht="18.75" customHeight="1" thickBot="1" x14ac:dyDescent="0.35">
      <c r="A3" s="146" t="s">
        <v>27</v>
      </c>
      <c r="B3" s="146"/>
      <c r="C3" s="146"/>
      <c r="D3" s="146"/>
      <c r="E3" s="146"/>
      <c r="F3" s="146"/>
      <c r="G3" s="146"/>
      <c r="H3" s="146"/>
      <c r="I3" s="146"/>
      <c r="J3" s="146"/>
      <c r="K3" s="146"/>
      <c r="L3" s="146"/>
      <c r="M3" s="146"/>
      <c r="N3" s="146"/>
      <c r="O3" s="146"/>
      <c r="P3" s="146"/>
      <c r="Q3" s="146"/>
      <c r="R3" s="146"/>
    </row>
    <row r="4" spans="1:44" ht="36.75" customHeight="1" thickBot="1" x14ac:dyDescent="0.35">
      <c r="A4" s="154" t="s">
        <v>26</v>
      </c>
      <c r="B4" s="155"/>
      <c r="C4" s="155"/>
      <c r="D4" s="155"/>
      <c r="E4" s="155"/>
      <c r="F4" s="155"/>
      <c r="G4" s="155"/>
      <c r="H4" s="155"/>
      <c r="I4" s="155"/>
      <c r="J4" s="155"/>
      <c r="K4" s="155"/>
      <c r="L4" s="155"/>
      <c r="M4" s="155"/>
      <c r="N4" s="155"/>
      <c r="O4" s="155"/>
      <c r="P4" s="155"/>
      <c r="Q4" s="155"/>
      <c r="R4" s="156"/>
    </row>
    <row r="5" spans="1:44" ht="23.25" customHeight="1" x14ac:dyDescent="0.25">
      <c r="A5" s="157" t="s">
        <v>18</v>
      </c>
      <c r="B5" s="158"/>
      <c r="C5" s="158"/>
      <c r="D5" s="158"/>
      <c r="E5" s="158"/>
      <c r="F5" s="158"/>
      <c r="G5" s="158"/>
      <c r="H5" s="158"/>
      <c r="I5" s="158"/>
      <c r="J5" s="158"/>
      <c r="K5" s="158"/>
      <c r="L5" s="158"/>
      <c r="M5" s="158"/>
      <c r="N5" s="158"/>
      <c r="O5" s="159" t="s">
        <v>19</v>
      </c>
      <c r="P5" s="159"/>
      <c r="Q5" s="159"/>
      <c r="R5" s="160"/>
    </row>
    <row r="6" spans="1:44" ht="38.25" customHeight="1" x14ac:dyDescent="0.25">
      <c r="A6" s="147" t="s">
        <v>20</v>
      </c>
      <c r="B6" s="148"/>
      <c r="C6" s="148"/>
      <c r="D6" s="148"/>
      <c r="E6" s="148"/>
      <c r="F6" s="148"/>
      <c r="G6" s="148"/>
      <c r="H6" s="148"/>
      <c r="I6" s="148"/>
      <c r="J6" s="148"/>
      <c r="K6" s="148"/>
      <c r="L6" s="148"/>
      <c r="M6" s="148"/>
      <c r="N6" s="148"/>
      <c r="O6" s="148">
        <v>1</v>
      </c>
      <c r="P6" s="148"/>
      <c r="Q6" s="148"/>
      <c r="R6" s="161"/>
    </row>
    <row r="7" spans="1:44" ht="33" customHeight="1" x14ac:dyDescent="0.25">
      <c r="A7" s="147" t="s">
        <v>21</v>
      </c>
      <c r="B7" s="148"/>
      <c r="C7" s="148"/>
      <c r="D7" s="148"/>
      <c r="E7" s="148"/>
      <c r="F7" s="148"/>
      <c r="G7" s="148"/>
      <c r="H7" s="148"/>
      <c r="I7" s="148"/>
      <c r="J7" s="148"/>
      <c r="K7" s="148"/>
      <c r="L7" s="148"/>
      <c r="M7" s="148"/>
      <c r="N7" s="148"/>
      <c r="O7" s="148">
        <v>2</v>
      </c>
      <c r="P7" s="148"/>
      <c r="Q7" s="148"/>
      <c r="R7" s="161"/>
    </row>
    <row r="8" spans="1:44" ht="34.5" customHeight="1" x14ac:dyDescent="0.25">
      <c r="A8" s="147" t="s">
        <v>37</v>
      </c>
      <c r="B8" s="148"/>
      <c r="C8" s="148"/>
      <c r="D8" s="148"/>
      <c r="E8" s="148"/>
      <c r="F8" s="148"/>
      <c r="G8" s="148"/>
      <c r="H8" s="148"/>
      <c r="I8" s="148"/>
      <c r="J8" s="148"/>
      <c r="K8" s="148"/>
      <c r="L8" s="148"/>
      <c r="M8" s="148"/>
      <c r="N8" s="148"/>
      <c r="O8" s="148">
        <v>3</v>
      </c>
      <c r="P8" s="148"/>
      <c r="Q8" s="148"/>
      <c r="R8" s="161"/>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row>
    <row r="9" spans="1:44" ht="46.5" customHeight="1" x14ac:dyDescent="0.25">
      <c r="A9" s="147" t="s">
        <v>119</v>
      </c>
      <c r="B9" s="148"/>
      <c r="C9" s="148"/>
      <c r="D9" s="148"/>
      <c r="E9" s="148"/>
      <c r="F9" s="148"/>
      <c r="G9" s="148"/>
      <c r="H9" s="148"/>
      <c r="I9" s="148"/>
      <c r="J9" s="148"/>
      <c r="K9" s="148"/>
      <c r="L9" s="148"/>
      <c r="M9" s="148"/>
      <c r="N9" s="148"/>
      <c r="O9" s="148">
        <v>4</v>
      </c>
      <c r="P9" s="148"/>
      <c r="Q9" s="148"/>
      <c r="R9" s="161"/>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row>
    <row r="10" spans="1:44" ht="46.5" customHeight="1" thickBot="1" x14ac:dyDescent="0.3">
      <c r="A10" s="149" t="s">
        <v>120</v>
      </c>
      <c r="B10" s="150"/>
      <c r="C10" s="150"/>
      <c r="D10" s="150"/>
      <c r="E10" s="150"/>
      <c r="F10" s="150"/>
      <c r="G10" s="150"/>
      <c r="H10" s="150"/>
      <c r="I10" s="150"/>
      <c r="J10" s="150"/>
      <c r="K10" s="150"/>
      <c r="L10" s="150"/>
      <c r="M10" s="150"/>
      <c r="N10" s="150"/>
      <c r="O10" s="162">
        <v>5</v>
      </c>
      <c r="P10" s="162"/>
      <c r="Q10" s="162"/>
      <c r="R10" s="163"/>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row>
    <row r="11" spans="1:44" ht="36" customHeight="1" x14ac:dyDescent="0.25">
      <c r="A11" s="113"/>
      <c r="B11" s="113"/>
      <c r="C11" s="113"/>
      <c r="D11" s="113"/>
      <c r="E11" s="113"/>
      <c r="F11" s="113"/>
      <c r="G11" s="113"/>
      <c r="H11" s="113"/>
      <c r="I11" s="113"/>
      <c r="J11" s="113"/>
      <c r="K11" s="113"/>
      <c r="L11" s="113"/>
      <c r="M11" s="113"/>
      <c r="N11" s="113"/>
      <c r="O11" s="130" t="s">
        <v>25</v>
      </c>
      <c r="P11" s="131"/>
      <c r="Q11" s="132"/>
      <c r="R11" s="110">
        <v>5</v>
      </c>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row>
    <row r="12" spans="1:44" x14ac:dyDescent="0.25">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row>
    <row r="13" spans="1:44" ht="19.5" thickBot="1" x14ac:dyDescent="0.35">
      <c r="A13" s="141" t="s">
        <v>35</v>
      </c>
      <c r="B13" s="141"/>
      <c r="C13" s="141"/>
      <c r="D13" s="141"/>
      <c r="E13" s="141"/>
      <c r="F13" s="141"/>
      <c r="G13" s="141"/>
      <c r="H13" s="141"/>
      <c r="I13" s="141"/>
      <c r="J13" s="141"/>
      <c r="K13" s="141"/>
      <c r="L13" s="141"/>
      <c r="M13" s="141"/>
      <c r="N13" s="141"/>
      <c r="O13" s="141"/>
      <c r="P13" s="141"/>
      <c r="Q13" s="141"/>
      <c r="R13" s="141"/>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row>
    <row r="14" spans="1:44" ht="19.5" thickBot="1" x14ac:dyDescent="0.35">
      <c r="A14" s="142" t="s">
        <v>34</v>
      </c>
      <c r="B14" s="143"/>
      <c r="C14" s="143"/>
      <c r="D14" s="143"/>
      <c r="E14" s="143"/>
      <c r="F14" s="143"/>
      <c r="G14" s="143"/>
      <c r="H14" s="143"/>
      <c r="I14" s="143"/>
      <c r="J14" s="143"/>
      <c r="K14" s="143"/>
      <c r="L14" s="143"/>
      <c r="M14" s="143"/>
      <c r="N14" s="143"/>
      <c r="O14" s="143"/>
      <c r="P14" s="143"/>
      <c r="Q14" s="143"/>
      <c r="R14" s="144"/>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row>
    <row r="15" spans="1:44" ht="15.75" x14ac:dyDescent="0.25">
      <c r="A15" s="137" t="s">
        <v>18</v>
      </c>
      <c r="B15" s="138"/>
      <c r="C15" s="138"/>
      <c r="D15" s="138"/>
      <c r="E15" s="138"/>
      <c r="F15" s="138"/>
      <c r="G15" s="138"/>
      <c r="H15" s="138"/>
      <c r="I15" s="138"/>
      <c r="J15" s="138"/>
      <c r="K15" s="138"/>
      <c r="L15" s="138"/>
      <c r="M15" s="138"/>
      <c r="N15" s="138"/>
      <c r="O15" s="139" t="s">
        <v>19</v>
      </c>
      <c r="P15" s="139"/>
      <c r="Q15" s="139"/>
      <c r="R15" s="140"/>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row>
    <row r="16" spans="1:44" ht="33" customHeight="1" x14ac:dyDescent="0.25">
      <c r="A16" s="127" t="s">
        <v>22</v>
      </c>
      <c r="B16" s="128"/>
      <c r="C16" s="128"/>
      <c r="D16" s="128"/>
      <c r="E16" s="128"/>
      <c r="F16" s="128"/>
      <c r="G16" s="128"/>
      <c r="H16" s="128"/>
      <c r="I16" s="128"/>
      <c r="J16" s="128"/>
      <c r="K16" s="128"/>
      <c r="L16" s="128"/>
      <c r="M16" s="128"/>
      <c r="N16" s="128"/>
      <c r="O16" s="128">
        <v>1</v>
      </c>
      <c r="P16" s="128"/>
      <c r="Q16" s="128"/>
      <c r="R16" s="129"/>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row>
    <row r="17" spans="1:44" ht="30.75" customHeight="1" x14ac:dyDescent="0.25">
      <c r="A17" s="127" t="s">
        <v>114</v>
      </c>
      <c r="B17" s="128"/>
      <c r="C17" s="128"/>
      <c r="D17" s="128"/>
      <c r="E17" s="128"/>
      <c r="F17" s="128"/>
      <c r="G17" s="128"/>
      <c r="H17" s="128"/>
      <c r="I17" s="128"/>
      <c r="J17" s="128"/>
      <c r="K17" s="128"/>
      <c r="L17" s="128"/>
      <c r="M17" s="128"/>
      <c r="N17" s="128"/>
      <c r="O17" s="128">
        <v>2</v>
      </c>
      <c r="P17" s="128"/>
      <c r="Q17" s="128"/>
      <c r="R17" s="129"/>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row>
    <row r="18" spans="1:44" ht="49.5" customHeight="1" x14ac:dyDescent="0.25">
      <c r="A18" s="127" t="s">
        <v>115</v>
      </c>
      <c r="B18" s="128"/>
      <c r="C18" s="128"/>
      <c r="D18" s="128"/>
      <c r="E18" s="128"/>
      <c r="F18" s="128"/>
      <c r="G18" s="128"/>
      <c r="H18" s="128"/>
      <c r="I18" s="128"/>
      <c r="J18" s="128"/>
      <c r="K18" s="128"/>
      <c r="L18" s="128"/>
      <c r="M18" s="128"/>
      <c r="N18" s="128"/>
      <c r="O18" s="128">
        <v>3</v>
      </c>
      <c r="P18" s="128"/>
      <c r="Q18" s="128"/>
      <c r="R18" s="129"/>
      <c r="S18" s="112"/>
      <c r="T18" s="112"/>
      <c r="U18" s="112"/>
      <c r="V18" s="114"/>
      <c r="W18" s="114"/>
      <c r="X18" s="114"/>
      <c r="Y18" s="114"/>
      <c r="Z18" s="112"/>
      <c r="AA18" s="112"/>
      <c r="AB18" s="112"/>
      <c r="AC18" s="112"/>
      <c r="AD18" s="112"/>
      <c r="AE18" s="112"/>
      <c r="AF18" s="112"/>
      <c r="AG18" s="112"/>
      <c r="AH18" s="112"/>
      <c r="AI18" s="112"/>
      <c r="AJ18" s="112"/>
      <c r="AK18" s="112"/>
      <c r="AL18" s="112"/>
      <c r="AM18" s="112"/>
      <c r="AN18" s="112"/>
      <c r="AO18" s="112"/>
      <c r="AP18" s="112"/>
      <c r="AQ18" s="112"/>
      <c r="AR18" s="112"/>
    </row>
    <row r="19" spans="1:44" ht="33.75" customHeight="1" x14ac:dyDescent="0.25">
      <c r="A19" s="127" t="s">
        <v>23</v>
      </c>
      <c r="B19" s="128"/>
      <c r="C19" s="128"/>
      <c r="D19" s="128"/>
      <c r="E19" s="128"/>
      <c r="F19" s="128"/>
      <c r="G19" s="128"/>
      <c r="H19" s="128"/>
      <c r="I19" s="128"/>
      <c r="J19" s="128"/>
      <c r="K19" s="128"/>
      <c r="L19" s="128"/>
      <c r="M19" s="128"/>
      <c r="N19" s="128"/>
      <c r="O19" s="128">
        <v>4</v>
      </c>
      <c r="P19" s="128"/>
      <c r="Q19" s="128"/>
      <c r="R19" s="129"/>
      <c r="S19" s="112"/>
      <c r="T19" s="112"/>
      <c r="U19" s="112"/>
      <c r="V19" s="114"/>
      <c r="W19" s="114"/>
      <c r="X19" s="114"/>
      <c r="Y19" s="114"/>
      <c r="Z19" s="112"/>
      <c r="AA19" s="112"/>
      <c r="AB19" s="112"/>
      <c r="AC19" s="112"/>
      <c r="AD19" s="112"/>
      <c r="AE19" s="112"/>
      <c r="AF19" s="112"/>
      <c r="AG19" s="112"/>
      <c r="AH19" s="112"/>
      <c r="AI19" s="112"/>
      <c r="AJ19" s="112"/>
      <c r="AK19" s="112"/>
      <c r="AL19" s="112"/>
      <c r="AM19" s="112"/>
      <c r="AN19" s="112"/>
      <c r="AO19" s="112"/>
      <c r="AP19" s="112"/>
      <c r="AQ19" s="112"/>
      <c r="AR19" s="112"/>
    </row>
    <row r="20" spans="1:44" ht="46.5" customHeight="1" thickBot="1" x14ac:dyDescent="0.3">
      <c r="A20" s="133" t="s">
        <v>24</v>
      </c>
      <c r="B20" s="134"/>
      <c r="C20" s="134"/>
      <c r="D20" s="134"/>
      <c r="E20" s="134"/>
      <c r="F20" s="134"/>
      <c r="G20" s="134"/>
      <c r="H20" s="134"/>
      <c r="I20" s="134"/>
      <c r="J20" s="134"/>
      <c r="K20" s="134"/>
      <c r="L20" s="134"/>
      <c r="M20" s="134"/>
      <c r="N20" s="134"/>
      <c r="O20" s="134">
        <v>5</v>
      </c>
      <c r="P20" s="134"/>
      <c r="Q20" s="134"/>
      <c r="R20" s="145"/>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row>
    <row r="21" spans="1:44" ht="17.25" customHeight="1" x14ac:dyDescent="0.25">
      <c r="A21" s="113"/>
      <c r="B21" s="113"/>
      <c r="C21" s="113"/>
      <c r="D21" s="113"/>
      <c r="E21" s="113"/>
      <c r="F21" s="113"/>
      <c r="G21" s="113"/>
      <c r="H21" s="113"/>
      <c r="I21" s="113"/>
      <c r="J21" s="113"/>
      <c r="K21" s="113"/>
      <c r="L21" s="113"/>
      <c r="M21" s="113"/>
      <c r="N21" s="113"/>
      <c r="O21" s="130" t="s">
        <v>25</v>
      </c>
      <c r="P21" s="131"/>
      <c r="Q21" s="132"/>
      <c r="R21" s="110">
        <v>5</v>
      </c>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row>
    <row r="22" spans="1:44" x14ac:dyDescent="0.25">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row>
    <row r="23" spans="1:44" ht="19.5" thickBot="1" x14ac:dyDescent="0.35">
      <c r="A23" s="141" t="s">
        <v>28</v>
      </c>
      <c r="B23" s="141"/>
      <c r="C23" s="141"/>
      <c r="D23" s="141"/>
      <c r="E23" s="141"/>
      <c r="F23" s="141"/>
      <c r="G23" s="141"/>
      <c r="H23" s="141"/>
      <c r="I23" s="141"/>
      <c r="J23" s="141"/>
      <c r="K23" s="141"/>
      <c r="L23" s="141"/>
      <c r="M23" s="141"/>
      <c r="N23" s="141"/>
      <c r="O23" s="141"/>
      <c r="P23" s="141"/>
      <c r="Q23" s="141"/>
      <c r="R23" s="141"/>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row>
    <row r="24" spans="1:44" ht="19.5" customHeight="1" thickBot="1" x14ac:dyDescent="0.35">
      <c r="A24" s="142" t="s">
        <v>29</v>
      </c>
      <c r="B24" s="143"/>
      <c r="C24" s="143"/>
      <c r="D24" s="143"/>
      <c r="E24" s="143"/>
      <c r="F24" s="143"/>
      <c r="G24" s="143"/>
      <c r="H24" s="143"/>
      <c r="I24" s="143"/>
      <c r="J24" s="143"/>
      <c r="K24" s="143"/>
      <c r="L24" s="143"/>
      <c r="M24" s="143"/>
      <c r="N24" s="143"/>
      <c r="O24" s="143"/>
      <c r="P24" s="143"/>
      <c r="Q24" s="143"/>
      <c r="R24" s="144"/>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row>
    <row r="25" spans="1:44" ht="15.75" customHeight="1" x14ac:dyDescent="0.25">
      <c r="A25" s="137" t="s">
        <v>18</v>
      </c>
      <c r="B25" s="138"/>
      <c r="C25" s="138"/>
      <c r="D25" s="138"/>
      <c r="E25" s="138"/>
      <c r="F25" s="138"/>
      <c r="G25" s="138"/>
      <c r="H25" s="138"/>
      <c r="I25" s="138"/>
      <c r="J25" s="138"/>
      <c r="K25" s="138"/>
      <c r="L25" s="138"/>
      <c r="M25" s="138"/>
      <c r="N25" s="138"/>
      <c r="O25" s="139" t="s">
        <v>19</v>
      </c>
      <c r="P25" s="139"/>
      <c r="Q25" s="139"/>
      <c r="R25" s="140"/>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row>
    <row r="26" spans="1:44" ht="46.5" customHeight="1" x14ac:dyDescent="0.25">
      <c r="A26" s="127" t="s">
        <v>47</v>
      </c>
      <c r="B26" s="128"/>
      <c r="C26" s="128"/>
      <c r="D26" s="128"/>
      <c r="E26" s="128"/>
      <c r="F26" s="128"/>
      <c r="G26" s="128"/>
      <c r="H26" s="128"/>
      <c r="I26" s="128"/>
      <c r="J26" s="128"/>
      <c r="K26" s="128"/>
      <c r="L26" s="128"/>
      <c r="M26" s="128"/>
      <c r="N26" s="128"/>
      <c r="O26" s="128">
        <v>1</v>
      </c>
      <c r="P26" s="128"/>
      <c r="Q26" s="128"/>
      <c r="R26" s="129"/>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row>
    <row r="27" spans="1:44" ht="30" customHeight="1" x14ac:dyDescent="0.25">
      <c r="A27" s="127" t="s">
        <v>48</v>
      </c>
      <c r="B27" s="128"/>
      <c r="C27" s="128"/>
      <c r="D27" s="128"/>
      <c r="E27" s="128"/>
      <c r="F27" s="128"/>
      <c r="G27" s="128"/>
      <c r="H27" s="128"/>
      <c r="I27" s="128"/>
      <c r="J27" s="128"/>
      <c r="K27" s="128"/>
      <c r="L27" s="128"/>
      <c r="M27" s="128"/>
      <c r="N27" s="128"/>
      <c r="O27" s="128">
        <v>2</v>
      </c>
      <c r="P27" s="128"/>
      <c r="Q27" s="128"/>
      <c r="R27" s="129"/>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row>
    <row r="28" spans="1:44" ht="32.25" customHeight="1" x14ac:dyDescent="0.25">
      <c r="A28" s="127" t="s">
        <v>49</v>
      </c>
      <c r="B28" s="128"/>
      <c r="C28" s="128"/>
      <c r="D28" s="128"/>
      <c r="E28" s="128"/>
      <c r="F28" s="128"/>
      <c r="G28" s="128"/>
      <c r="H28" s="128"/>
      <c r="I28" s="128"/>
      <c r="J28" s="128"/>
      <c r="K28" s="128"/>
      <c r="L28" s="128"/>
      <c r="M28" s="128"/>
      <c r="N28" s="128"/>
      <c r="O28" s="128">
        <v>3</v>
      </c>
      <c r="P28" s="128"/>
      <c r="Q28" s="128"/>
      <c r="R28" s="129"/>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row>
    <row r="29" spans="1:44" ht="48" customHeight="1" x14ac:dyDescent="0.25">
      <c r="A29" s="127" t="s">
        <v>123</v>
      </c>
      <c r="B29" s="128"/>
      <c r="C29" s="128"/>
      <c r="D29" s="128"/>
      <c r="E29" s="128"/>
      <c r="F29" s="128"/>
      <c r="G29" s="128"/>
      <c r="H29" s="128"/>
      <c r="I29" s="128"/>
      <c r="J29" s="128"/>
      <c r="K29" s="128"/>
      <c r="L29" s="128"/>
      <c r="M29" s="128"/>
      <c r="N29" s="128"/>
      <c r="O29" s="128">
        <v>4</v>
      </c>
      <c r="P29" s="128"/>
      <c r="Q29" s="128"/>
      <c r="R29" s="129"/>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row>
    <row r="30" spans="1:44" ht="51.75" customHeight="1" thickBot="1" x14ac:dyDescent="0.3">
      <c r="A30" s="133" t="s">
        <v>124</v>
      </c>
      <c r="B30" s="134"/>
      <c r="C30" s="134"/>
      <c r="D30" s="134"/>
      <c r="E30" s="134"/>
      <c r="F30" s="134"/>
      <c r="G30" s="134"/>
      <c r="H30" s="134"/>
      <c r="I30" s="134"/>
      <c r="J30" s="134"/>
      <c r="K30" s="134"/>
      <c r="L30" s="134"/>
      <c r="M30" s="134"/>
      <c r="N30" s="134"/>
      <c r="O30" s="135">
        <v>5</v>
      </c>
      <c r="P30" s="135"/>
      <c r="Q30" s="135"/>
      <c r="R30" s="136"/>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row>
    <row r="31" spans="1:44" ht="21.75" customHeight="1" x14ac:dyDescent="0.25">
      <c r="A31" s="113"/>
      <c r="B31" s="113"/>
      <c r="C31" s="113"/>
      <c r="D31" s="113"/>
      <c r="E31" s="113"/>
      <c r="F31" s="113"/>
      <c r="G31" s="113"/>
      <c r="H31" s="113"/>
      <c r="I31" s="113"/>
      <c r="J31" s="113"/>
      <c r="K31" s="113"/>
      <c r="L31" s="113"/>
      <c r="M31" s="113"/>
      <c r="N31" s="113"/>
      <c r="O31" s="130" t="s">
        <v>25</v>
      </c>
      <c r="P31" s="131"/>
      <c r="Q31" s="132"/>
      <c r="R31" s="110">
        <v>5</v>
      </c>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row>
    <row r="32" spans="1:44" ht="15.75" customHeight="1" x14ac:dyDescent="0.25">
      <c r="A32" s="113"/>
      <c r="B32" s="113"/>
      <c r="C32" s="113"/>
      <c r="D32" s="113"/>
      <c r="E32" s="113"/>
      <c r="F32" s="113"/>
      <c r="G32" s="113"/>
      <c r="H32" s="113"/>
      <c r="I32" s="113"/>
      <c r="J32" s="113"/>
      <c r="K32" s="113"/>
      <c r="L32" s="113"/>
      <c r="M32" s="113"/>
      <c r="N32" s="113"/>
      <c r="O32" s="113"/>
      <c r="P32" s="113"/>
      <c r="Q32" s="113"/>
      <c r="R32" s="114"/>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row>
    <row r="33" spans="1:66" ht="19.5" thickBot="1" x14ac:dyDescent="0.35">
      <c r="A33" s="141" t="s">
        <v>46</v>
      </c>
      <c r="B33" s="141"/>
      <c r="C33" s="141"/>
      <c r="D33" s="141"/>
      <c r="E33" s="141"/>
      <c r="F33" s="141"/>
      <c r="G33" s="141"/>
      <c r="H33" s="141"/>
      <c r="I33" s="141"/>
      <c r="J33" s="141"/>
      <c r="K33" s="141"/>
      <c r="L33" s="141"/>
      <c r="M33" s="141"/>
      <c r="N33" s="141"/>
      <c r="O33" s="141"/>
      <c r="P33" s="141"/>
      <c r="Q33" s="141"/>
      <c r="R33" s="14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row>
    <row r="34" spans="1:66" ht="19.5" customHeight="1" thickBot="1" x14ac:dyDescent="0.35">
      <c r="A34" s="142" t="s">
        <v>29</v>
      </c>
      <c r="B34" s="143"/>
      <c r="C34" s="143"/>
      <c r="D34" s="143"/>
      <c r="E34" s="143"/>
      <c r="F34" s="143"/>
      <c r="G34" s="143"/>
      <c r="H34" s="143"/>
      <c r="I34" s="143"/>
      <c r="J34" s="143"/>
      <c r="K34" s="143"/>
      <c r="L34" s="143"/>
      <c r="M34" s="143"/>
      <c r="N34" s="143"/>
      <c r="O34" s="143"/>
      <c r="P34" s="143"/>
      <c r="Q34" s="143"/>
      <c r="R34" s="144"/>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row>
    <row r="35" spans="1:66" ht="15.75" customHeight="1" x14ac:dyDescent="0.25">
      <c r="A35" s="137" t="s">
        <v>18</v>
      </c>
      <c r="B35" s="138"/>
      <c r="C35" s="138"/>
      <c r="D35" s="138"/>
      <c r="E35" s="138"/>
      <c r="F35" s="138"/>
      <c r="G35" s="138"/>
      <c r="H35" s="138"/>
      <c r="I35" s="138"/>
      <c r="J35" s="138"/>
      <c r="K35" s="138"/>
      <c r="L35" s="138"/>
      <c r="M35" s="138"/>
      <c r="N35" s="138"/>
      <c r="O35" s="139" t="s">
        <v>19</v>
      </c>
      <c r="P35" s="139"/>
      <c r="Q35" s="139"/>
      <c r="R35" s="140"/>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row>
    <row r="36" spans="1:66" ht="46.5" customHeight="1" x14ac:dyDescent="0.25">
      <c r="A36" s="127" t="s">
        <v>50</v>
      </c>
      <c r="B36" s="128"/>
      <c r="C36" s="128"/>
      <c r="D36" s="128"/>
      <c r="E36" s="128"/>
      <c r="F36" s="128"/>
      <c r="G36" s="128"/>
      <c r="H36" s="128"/>
      <c r="I36" s="128"/>
      <c r="J36" s="128"/>
      <c r="K36" s="128"/>
      <c r="L36" s="128"/>
      <c r="M36" s="128"/>
      <c r="N36" s="128"/>
      <c r="O36" s="128">
        <v>1</v>
      </c>
      <c r="P36" s="128"/>
      <c r="Q36" s="128"/>
      <c r="R36" s="129"/>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row>
    <row r="37" spans="1:66" ht="30" customHeight="1" x14ac:dyDescent="0.25">
      <c r="A37" s="127" t="s">
        <v>51</v>
      </c>
      <c r="B37" s="128"/>
      <c r="C37" s="128"/>
      <c r="D37" s="128"/>
      <c r="E37" s="128"/>
      <c r="F37" s="128"/>
      <c r="G37" s="128"/>
      <c r="H37" s="128"/>
      <c r="I37" s="128"/>
      <c r="J37" s="128"/>
      <c r="K37" s="128"/>
      <c r="L37" s="128"/>
      <c r="M37" s="128"/>
      <c r="N37" s="128"/>
      <c r="O37" s="128">
        <v>2</v>
      </c>
      <c r="P37" s="128"/>
      <c r="Q37" s="128"/>
      <c r="R37" s="129"/>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row>
    <row r="38" spans="1:66" ht="32.25" customHeight="1" x14ac:dyDescent="0.25">
      <c r="A38" s="127" t="s">
        <v>52</v>
      </c>
      <c r="B38" s="128"/>
      <c r="C38" s="128"/>
      <c r="D38" s="128"/>
      <c r="E38" s="128"/>
      <c r="F38" s="128"/>
      <c r="G38" s="128"/>
      <c r="H38" s="128"/>
      <c r="I38" s="128"/>
      <c r="J38" s="128"/>
      <c r="K38" s="128"/>
      <c r="L38" s="128"/>
      <c r="M38" s="128"/>
      <c r="N38" s="128"/>
      <c r="O38" s="128">
        <v>3</v>
      </c>
      <c r="P38" s="128"/>
      <c r="Q38" s="128"/>
      <c r="R38" s="129"/>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row>
    <row r="39" spans="1:66" ht="24.75" customHeight="1" x14ac:dyDescent="0.25">
      <c r="A39" s="127" t="s">
        <v>53</v>
      </c>
      <c r="B39" s="128"/>
      <c r="C39" s="128"/>
      <c r="D39" s="128"/>
      <c r="E39" s="128"/>
      <c r="F39" s="128"/>
      <c r="G39" s="128"/>
      <c r="H39" s="128"/>
      <c r="I39" s="128"/>
      <c r="J39" s="128"/>
      <c r="K39" s="128"/>
      <c r="L39" s="128"/>
      <c r="M39" s="128"/>
      <c r="N39" s="128"/>
      <c r="O39" s="128">
        <v>4</v>
      </c>
      <c r="P39" s="128"/>
      <c r="Q39" s="128"/>
      <c r="R39" s="129"/>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row>
    <row r="40" spans="1:66" ht="30.75" customHeight="1" thickBot="1" x14ac:dyDescent="0.3">
      <c r="A40" s="133" t="s">
        <v>125</v>
      </c>
      <c r="B40" s="134"/>
      <c r="C40" s="134"/>
      <c r="D40" s="134"/>
      <c r="E40" s="134"/>
      <c r="F40" s="134"/>
      <c r="G40" s="134"/>
      <c r="H40" s="134"/>
      <c r="I40" s="134"/>
      <c r="J40" s="134"/>
      <c r="K40" s="134"/>
      <c r="L40" s="134"/>
      <c r="M40" s="134"/>
      <c r="N40" s="134"/>
      <c r="O40" s="135">
        <v>5</v>
      </c>
      <c r="P40" s="135"/>
      <c r="Q40" s="135"/>
      <c r="R40" s="136"/>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row>
    <row r="41" spans="1:66" ht="25.5" customHeight="1" x14ac:dyDescent="0.25">
      <c r="A41" s="113"/>
      <c r="B41" s="113"/>
      <c r="C41" s="113"/>
      <c r="D41" s="113"/>
      <c r="E41" s="113"/>
      <c r="F41" s="113"/>
      <c r="G41" s="113"/>
      <c r="H41" s="113"/>
      <c r="I41" s="113"/>
      <c r="J41" s="113"/>
      <c r="K41" s="113"/>
      <c r="L41" s="113"/>
      <c r="M41" s="113"/>
      <c r="N41" s="113"/>
      <c r="O41" s="130" t="s">
        <v>25</v>
      </c>
      <c r="P41" s="131"/>
      <c r="Q41" s="132"/>
      <c r="R41" s="110">
        <v>5</v>
      </c>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row>
    <row r="42" spans="1:66" x14ac:dyDescent="0.2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row>
    <row r="43" spans="1:66" ht="20.100000000000001" customHeight="1" thickBot="1" x14ac:dyDescent="0.35">
      <c r="A43" s="141" t="s">
        <v>31</v>
      </c>
      <c r="B43" s="141"/>
      <c r="C43" s="141"/>
      <c r="D43" s="141"/>
      <c r="E43" s="141"/>
      <c r="F43" s="141"/>
      <c r="G43" s="141"/>
      <c r="H43" s="141"/>
      <c r="I43" s="141"/>
      <c r="J43" s="141"/>
      <c r="K43" s="141"/>
      <c r="L43" s="141"/>
      <c r="M43" s="141"/>
      <c r="N43" s="141"/>
      <c r="O43" s="141"/>
      <c r="P43" s="141"/>
      <c r="Q43" s="141"/>
      <c r="R43" s="141"/>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5"/>
      <c r="AT43" s="116"/>
      <c r="AU43" s="112"/>
      <c r="AV43" s="112"/>
      <c r="AW43" s="112"/>
      <c r="AX43" s="112"/>
      <c r="AY43" s="112"/>
      <c r="AZ43" s="112"/>
      <c r="BA43" s="112"/>
      <c r="BB43" s="112"/>
      <c r="BC43" s="112"/>
      <c r="BD43" s="112"/>
      <c r="BE43" s="112"/>
      <c r="BF43" s="112"/>
      <c r="BG43" s="112"/>
      <c r="BH43" s="112"/>
      <c r="BI43" s="112"/>
      <c r="BJ43" s="112"/>
      <c r="BK43" s="112"/>
      <c r="BL43" s="112"/>
      <c r="BM43" s="112"/>
      <c r="BN43" s="117"/>
    </row>
    <row r="44" spans="1:66" ht="37.5" customHeight="1" thickBot="1" x14ac:dyDescent="0.35">
      <c r="A44" s="142" t="s">
        <v>30</v>
      </c>
      <c r="B44" s="143"/>
      <c r="C44" s="143"/>
      <c r="D44" s="143"/>
      <c r="E44" s="143"/>
      <c r="F44" s="143"/>
      <c r="G44" s="143"/>
      <c r="H44" s="143"/>
      <c r="I44" s="143"/>
      <c r="J44" s="143"/>
      <c r="K44" s="143"/>
      <c r="L44" s="143"/>
      <c r="M44" s="143"/>
      <c r="N44" s="143"/>
      <c r="O44" s="143"/>
      <c r="P44" s="143"/>
      <c r="Q44" s="143"/>
      <c r="R44" s="144"/>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T44" s="116"/>
      <c r="AU44" s="112"/>
      <c r="AV44" s="112"/>
      <c r="AW44" s="112"/>
      <c r="AX44" s="112"/>
      <c r="AY44" s="112"/>
      <c r="AZ44" s="112"/>
      <c r="BA44" s="112"/>
      <c r="BB44" s="112"/>
      <c r="BC44" s="112"/>
      <c r="BD44" s="112"/>
      <c r="BE44" s="112"/>
      <c r="BF44" s="112"/>
      <c r="BG44" s="112"/>
      <c r="BH44" s="112"/>
      <c r="BI44" s="112"/>
      <c r="BJ44" s="112"/>
      <c r="BK44" s="112"/>
      <c r="BL44" s="112"/>
      <c r="BM44" s="112"/>
      <c r="BN44" s="112"/>
    </row>
    <row r="45" spans="1:66" ht="19.5" customHeight="1" x14ac:dyDescent="0.25">
      <c r="A45" s="137" t="s">
        <v>18</v>
      </c>
      <c r="B45" s="138"/>
      <c r="C45" s="138"/>
      <c r="D45" s="138"/>
      <c r="E45" s="138"/>
      <c r="F45" s="138"/>
      <c r="G45" s="138"/>
      <c r="H45" s="138"/>
      <c r="I45" s="138"/>
      <c r="J45" s="138"/>
      <c r="K45" s="138"/>
      <c r="L45" s="138"/>
      <c r="M45" s="138"/>
      <c r="N45" s="138"/>
      <c r="O45" s="139" t="s">
        <v>19</v>
      </c>
      <c r="P45" s="139"/>
      <c r="Q45" s="139"/>
      <c r="R45" s="140"/>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T45" s="116"/>
      <c r="AU45" s="112"/>
      <c r="AV45" s="112"/>
      <c r="AW45" s="112"/>
      <c r="AX45" s="112"/>
      <c r="AY45" s="112"/>
      <c r="AZ45" s="112"/>
      <c r="BA45" s="112"/>
      <c r="BB45" s="112"/>
      <c r="BC45" s="112"/>
      <c r="BD45" s="112"/>
      <c r="BE45" s="112"/>
      <c r="BF45" s="112"/>
      <c r="BG45" s="112"/>
      <c r="BH45" s="112"/>
      <c r="BI45" s="112"/>
      <c r="BJ45" s="112"/>
      <c r="BK45" s="112"/>
      <c r="BL45" s="112"/>
      <c r="BM45" s="112"/>
      <c r="BN45" s="112"/>
    </row>
    <row r="46" spans="1:66" ht="39.75" customHeight="1" x14ac:dyDescent="0.25">
      <c r="A46" s="127" t="s">
        <v>38</v>
      </c>
      <c r="B46" s="128"/>
      <c r="C46" s="128"/>
      <c r="D46" s="128"/>
      <c r="E46" s="128"/>
      <c r="F46" s="128"/>
      <c r="G46" s="128"/>
      <c r="H46" s="128"/>
      <c r="I46" s="128"/>
      <c r="J46" s="128"/>
      <c r="K46" s="128"/>
      <c r="L46" s="128"/>
      <c r="M46" s="128"/>
      <c r="N46" s="128"/>
      <c r="O46" s="128">
        <v>1</v>
      </c>
      <c r="P46" s="128"/>
      <c r="Q46" s="128"/>
      <c r="R46" s="129"/>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T46" s="116"/>
      <c r="AU46" s="112"/>
      <c r="AV46" s="112"/>
      <c r="AW46" s="112"/>
      <c r="AX46" s="112"/>
      <c r="AY46" s="112"/>
      <c r="AZ46" s="112"/>
      <c r="BA46" s="112"/>
      <c r="BB46" s="112"/>
      <c r="BC46" s="112"/>
      <c r="BD46" s="112"/>
      <c r="BE46" s="112"/>
      <c r="BF46" s="112"/>
      <c r="BG46" s="112"/>
      <c r="BH46" s="112"/>
      <c r="BI46" s="112"/>
      <c r="BJ46" s="112"/>
      <c r="BK46" s="112"/>
      <c r="BL46" s="112"/>
      <c r="BM46" s="112"/>
      <c r="BN46" s="112"/>
    </row>
    <row r="47" spans="1:66" ht="37.5" customHeight="1" x14ac:dyDescent="0.25">
      <c r="A47" s="127" t="s">
        <v>126</v>
      </c>
      <c r="B47" s="128"/>
      <c r="C47" s="128"/>
      <c r="D47" s="128"/>
      <c r="E47" s="128"/>
      <c r="F47" s="128"/>
      <c r="G47" s="128"/>
      <c r="H47" s="128"/>
      <c r="I47" s="128"/>
      <c r="J47" s="128"/>
      <c r="K47" s="128"/>
      <c r="L47" s="128"/>
      <c r="M47" s="128"/>
      <c r="N47" s="128"/>
      <c r="O47" s="128">
        <v>2</v>
      </c>
      <c r="P47" s="128"/>
      <c r="Q47" s="128"/>
      <c r="R47" s="129"/>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T47" s="116"/>
      <c r="AU47" s="112"/>
      <c r="AV47" s="112"/>
      <c r="AW47" s="112"/>
      <c r="AX47" s="112"/>
      <c r="AY47" s="112"/>
      <c r="AZ47" s="112"/>
      <c r="BA47" s="112"/>
      <c r="BB47" s="112"/>
      <c r="BC47" s="112"/>
      <c r="BD47" s="112"/>
      <c r="BE47" s="112"/>
      <c r="BF47" s="112"/>
      <c r="BG47" s="112"/>
      <c r="BH47" s="112"/>
      <c r="BI47" s="112"/>
      <c r="BJ47" s="112"/>
      <c r="BK47" s="112"/>
      <c r="BL47" s="112"/>
      <c r="BM47" s="112"/>
      <c r="BN47" s="112"/>
    </row>
    <row r="48" spans="1:66" ht="57.75" customHeight="1" x14ac:dyDescent="0.25">
      <c r="A48" s="127" t="s">
        <v>39</v>
      </c>
      <c r="B48" s="128"/>
      <c r="C48" s="128"/>
      <c r="D48" s="128"/>
      <c r="E48" s="128"/>
      <c r="F48" s="128"/>
      <c r="G48" s="128"/>
      <c r="H48" s="128"/>
      <c r="I48" s="128"/>
      <c r="J48" s="128"/>
      <c r="K48" s="128"/>
      <c r="L48" s="128"/>
      <c r="M48" s="128"/>
      <c r="N48" s="128"/>
      <c r="O48" s="128">
        <v>3</v>
      </c>
      <c r="P48" s="128"/>
      <c r="Q48" s="128"/>
      <c r="R48" s="129"/>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T48" s="116"/>
      <c r="AU48" s="112"/>
      <c r="AV48" s="112"/>
      <c r="AW48" s="112"/>
      <c r="AX48" s="112"/>
      <c r="AY48" s="112"/>
      <c r="AZ48" s="112"/>
      <c r="BA48" s="112"/>
      <c r="BB48" s="112"/>
      <c r="BC48" s="112"/>
      <c r="BD48" s="112"/>
      <c r="BE48" s="112"/>
      <c r="BF48" s="112"/>
      <c r="BG48" s="112"/>
      <c r="BH48" s="112"/>
      <c r="BI48" s="112"/>
      <c r="BJ48" s="112"/>
      <c r="BK48" s="112"/>
      <c r="BL48" s="112"/>
      <c r="BM48" s="112"/>
      <c r="BN48" s="112"/>
    </row>
    <row r="49" spans="1:66" ht="54.75" customHeight="1" x14ac:dyDescent="0.25">
      <c r="A49" s="127" t="s">
        <v>127</v>
      </c>
      <c r="B49" s="128"/>
      <c r="C49" s="128"/>
      <c r="D49" s="128"/>
      <c r="E49" s="128"/>
      <c r="F49" s="128"/>
      <c r="G49" s="128"/>
      <c r="H49" s="128"/>
      <c r="I49" s="128"/>
      <c r="J49" s="128"/>
      <c r="K49" s="128"/>
      <c r="L49" s="128"/>
      <c r="M49" s="128"/>
      <c r="N49" s="128"/>
      <c r="O49" s="128">
        <v>4</v>
      </c>
      <c r="P49" s="128"/>
      <c r="Q49" s="128"/>
      <c r="R49" s="129"/>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T49" s="116"/>
      <c r="AU49" s="112"/>
      <c r="AV49" s="112"/>
      <c r="AW49" s="112"/>
      <c r="AX49" s="112"/>
      <c r="AY49" s="112"/>
      <c r="AZ49" s="112"/>
      <c r="BA49" s="112"/>
      <c r="BB49" s="112"/>
      <c r="BC49" s="112"/>
      <c r="BD49" s="112"/>
      <c r="BE49" s="112"/>
      <c r="BF49" s="112"/>
      <c r="BG49" s="112"/>
      <c r="BH49" s="112"/>
      <c r="BI49" s="112"/>
      <c r="BJ49" s="112"/>
      <c r="BK49" s="112"/>
      <c r="BL49" s="112"/>
      <c r="BM49" s="112"/>
      <c r="BN49" s="112"/>
    </row>
    <row r="50" spans="1:66" ht="39.75" customHeight="1" thickBot="1" x14ac:dyDescent="0.3">
      <c r="A50" s="133" t="s">
        <v>54</v>
      </c>
      <c r="B50" s="134"/>
      <c r="C50" s="134"/>
      <c r="D50" s="134"/>
      <c r="E50" s="134"/>
      <c r="F50" s="134"/>
      <c r="G50" s="134"/>
      <c r="H50" s="134"/>
      <c r="I50" s="134"/>
      <c r="J50" s="134"/>
      <c r="K50" s="134"/>
      <c r="L50" s="134"/>
      <c r="M50" s="134"/>
      <c r="N50" s="134"/>
      <c r="O50" s="135">
        <v>5</v>
      </c>
      <c r="P50" s="135"/>
      <c r="Q50" s="135"/>
      <c r="R50" s="136"/>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T50" s="116"/>
      <c r="AU50" s="112"/>
      <c r="AV50" s="112"/>
      <c r="AW50" s="112"/>
      <c r="AX50" s="112"/>
      <c r="AY50" s="112"/>
      <c r="AZ50" s="112"/>
      <c r="BA50" s="112"/>
      <c r="BB50" s="112"/>
      <c r="BC50" s="112"/>
      <c r="BD50" s="112"/>
      <c r="BE50" s="112"/>
      <c r="BF50" s="112"/>
      <c r="BG50" s="112"/>
      <c r="BH50" s="112"/>
      <c r="BI50" s="112"/>
      <c r="BJ50" s="112"/>
      <c r="BK50" s="112"/>
      <c r="BL50" s="112"/>
      <c r="BM50" s="112"/>
      <c r="BN50" s="112"/>
    </row>
    <row r="51" spans="1:66" ht="33.75" customHeight="1" thickBot="1" x14ac:dyDescent="0.3">
      <c r="A51" s="133" t="s">
        <v>55</v>
      </c>
      <c r="B51" s="134"/>
      <c r="C51" s="134"/>
      <c r="D51" s="134"/>
      <c r="E51" s="134"/>
      <c r="F51" s="134"/>
      <c r="G51" s="134"/>
      <c r="H51" s="134"/>
      <c r="I51" s="134"/>
      <c r="J51" s="134"/>
      <c r="K51" s="134"/>
      <c r="L51" s="134"/>
      <c r="M51" s="134"/>
      <c r="N51" s="134"/>
      <c r="O51" s="135">
        <v>6</v>
      </c>
      <c r="P51" s="135"/>
      <c r="Q51" s="135"/>
      <c r="R51" s="136"/>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T51" s="116"/>
      <c r="AU51" s="112"/>
      <c r="AV51" s="112"/>
      <c r="AW51" s="112"/>
      <c r="AX51" s="112"/>
      <c r="AY51" s="112"/>
      <c r="AZ51" s="112"/>
      <c r="BA51" s="112"/>
      <c r="BB51" s="112"/>
      <c r="BC51" s="112"/>
      <c r="BD51" s="112"/>
      <c r="BE51" s="112"/>
      <c r="BF51" s="112"/>
      <c r="BG51" s="112"/>
      <c r="BH51" s="112"/>
      <c r="BI51" s="112"/>
      <c r="BJ51" s="112"/>
      <c r="BK51" s="112"/>
      <c r="BL51" s="112"/>
      <c r="BM51" s="112"/>
      <c r="BN51" s="112"/>
    </row>
    <row r="52" spans="1:66" ht="20.100000000000001" customHeight="1" x14ac:dyDescent="0.25">
      <c r="A52" s="113"/>
      <c r="B52" s="113"/>
      <c r="C52" s="113"/>
      <c r="D52" s="113"/>
      <c r="E52" s="113"/>
      <c r="F52" s="113"/>
      <c r="G52" s="113"/>
      <c r="H52" s="113"/>
      <c r="I52" s="113"/>
      <c r="J52" s="113"/>
      <c r="K52" s="113"/>
      <c r="L52" s="113"/>
      <c r="M52" s="113"/>
      <c r="N52" s="113"/>
      <c r="O52" s="130" t="s">
        <v>25</v>
      </c>
      <c r="P52" s="131"/>
      <c r="Q52" s="132"/>
      <c r="R52" s="110">
        <v>6</v>
      </c>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T52" s="116"/>
      <c r="AU52" s="112"/>
      <c r="AV52" s="112"/>
      <c r="AW52" s="112"/>
      <c r="AX52" s="112"/>
      <c r="AY52" s="112"/>
      <c r="AZ52" s="112"/>
      <c r="BA52" s="112"/>
      <c r="BB52" s="112"/>
      <c r="BC52" s="112"/>
      <c r="BD52" s="112"/>
      <c r="BE52" s="112"/>
      <c r="BF52" s="112"/>
      <c r="BG52" s="112"/>
      <c r="BH52" s="112"/>
      <c r="BI52" s="112"/>
      <c r="BJ52" s="112"/>
      <c r="BK52" s="112"/>
      <c r="BL52" s="112"/>
      <c r="BM52" s="112"/>
      <c r="BN52" s="112"/>
    </row>
    <row r="53" spans="1:66" ht="20.100000000000001" customHeight="1"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row>
    <row r="54" spans="1:66" ht="20.100000000000001" customHeight="1" thickBot="1" x14ac:dyDescent="0.35">
      <c r="A54" s="141" t="s">
        <v>32</v>
      </c>
      <c r="B54" s="141"/>
      <c r="C54" s="141"/>
      <c r="D54" s="141"/>
      <c r="E54" s="141"/>
      <c r="F54" s="141"/>
      <c r="G54" s="141"/>
      <c r="H54" s="141"/>
      <c r="I54" s="141"/>
      <c r="J54" s="141"/>
      <c r="K54" s="141"/>
      <c r="L54" s="141"/>
      <c r="M54" s="141"/>
      <c r="N54" s="141"/>
      <c r="O54" s="141"/>
      <c r="P54" s="141"/>
      <c r="Q54" s="141"/>
      <c r="R54" s="141"/>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row>
    <row r="55" spans="1:66" ht="20.100000000000001" customHeight="1" thickBot="1" x14ac:dyDescent="0.35">
      <c r="A55" s="142" t="s">
        <v>33</v>
      </c>
      <c r="B55" s="143"/>
      <c r="C55" s="143"/>
      <c r="D55" s="143"/>
      <c r="E55" s="143"/>
      <c r="F55" s="143"/>
      <c r="G55" s="143"/>
      <c r="H55" s="143"/>
      <c r="I55" s="143"/>
      <c r="J55" s="143"/>
      <c r="K55" s="143"/>
      <c r="L55" s="143"/>
      <c r="M55" s="143"/>
      <c r="N55" s="143"/>
      <c r="O55" s="143"/>
      <c r="P55" s="143"/>
      <c r="Q55" s="143"/>
      <c r="R55" s="144"/>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row>
    <row r="56" spans="1:66" ht="20.100000000000001" customHeight="1" x14ac:dyDescent="0.25">
      <c r="A56" s="137" t="s">
        <v>18</v>
      </c>
      <c r="B56" s="138"/>
      <c r="C56" s="138"/>
      <c r="D56" s="138"/>
      <c r="E56" s="138"/>
      <c r="F56" s="138"/>
      <c r="G56" s="138"/>
      <c r="H56" s="138"/>
      <c r="I56" s="138"/>
      <c r="J56" s="138"/>
      <c r="K56" s="138"/>
      <c r="L56" s="138"/>
      <c r="M56" s="138"/>
      <c r="N56" s="138"/>
      <c r="O56" s="139" t="s">
        <v>19</v>
      </c>
      <c r="P56" s="139"/>
      <c r="Q56" s="139"/>
      <c r="R56" s="140"/>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row>
    <row r="57" spans="1:66" ht="51.75" customHeight="1" x14ac:dyDescent="0.25">
      <c r="A57" s="127" t="s">
        <v>128</v>
      </c>
      <c r="B57" s="128"/>
      <c r="C57" s="128"/>
      <c r="D57" s="128"/>
      <c r="E57" s="128"/>
      <c r="F57" s="128"/>
      <c r="G57" s="128"/>
      <c r="H57" s="128"/>
      <c r="I57" s="128"/>
      <c r="J57" s="128"/>
      <c r="K57" s="128"/>
      <c r="L57" s="128"/>
      <c r="M57" s="128"/>
      <c r="N57" s="128"/>
      <c r="O57" s="128">
        <v>1</v>
      </c>
      <c r="P57" s="128"/>
      <c r="Q57" s="128"/>
      <c r="R57" s="129"/>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row>
    <row r="58" spans="1:66" ht="37.5" customHeight="1" x14ac:dyDescent="0.25">
      <c r="A58" s="127" t="s">
        <v>129</v>
      </c>
      <c r="B58" s="128"/>
      <c r="C58" s="128"/>
      <c r="D58" s="128"/>
      <c r="E58" s="128"/>
      <c r="F58" s="128"/>
      <c r="G58" s="128"/>
      <c r="H58" s="128"/>
      <c r="I58" s="128"/>
      <c r="J58" s="128"/>
      <c r="K58" s="128"/>
      <c r="L58" s="128"/>
      <c r="M58" s="128"/>
      <c r="N58" s="128"/>
      <c r="O58" s="128">
        <v>2</v>
      </c>
      <c r="P58" s="128"/>
      <c r="Q58" s="128"/>
      <c r="R58" s="129"/>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row>
    <row r="59" spans="1:66" ht="38.25" customHeight="1" x14ac:dyDescent="0.25">
      <c r="A59" s="127" t="s">
        <v>40</v>
      </c>
      <c r="B59" s="128"/>
      <c r="C59" s="128"/>
      <c r="D59" s="128"/>
      <c r="E59" s="128"/>
      <c r="F59" s="128"/>
      <c r="G59" s="128"/>
      <c r="H59" s="128"/>
      <c r="I59" s="128"/>
      <c r="J59" s="128"/>
      <c r="K59" s="128"/>
      <c r="L59" s="128"/>
      <c r="M59" s="128"/>
      <c r="N59" s="128"/>
      <c r="O59" s="128">
        <v>3</v>
      </c>
      <c r="P59" s="128"/>
      <c r="Q59" s="128"/>
      <c r="R59" s="129"/>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row>
    <row r="60" spans="1:66" ht="54.75" customHeight="1" x14ac:dyDescent="0.25">
      <c r="A60" s="127" t="s">
        <v>117</v>
      </c>
      <c r="B60" s="128"/>
      <c r="C60" s="128"/>
      <c r="D60" s="128"/>
      <c r="E60" s="128"/>
      <c r="F60" s="128"/>
      <c r="G60" s="128"/>
      <c r="H60" s="128"/>
      <c r="I60" s="128"/>
      <c r="J60" s="128"/>
      <c r="K60" s="128"/>
      <c r="L60" s="128"/>
      <c r="M60" s="128"/>
      <c r="N60" s="128"/>
      <c r="O60" s="128">
        <v>4</v>
      </c>
      <c r="P60" s="128"/>
      <c r="Q60" s="128"/>
      <c r="R60" s="129"/>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row>
    <row r="61" spans="1:66" ht="54.75" customHeight="1" thickBot="1" x14ac:dyDescent="0.3">
      <c r="A61" s="133" t="s">
        <v>118</v>
      </c>
      <c r="B61" s="134"/>
      <c r="C61" s="134"/>
      <c r="D61" s="134"/>
      <c r="E61" s="134"/>
      <c r="F61" s="134"/>
      <c r="G61" s="134"/>
      <c r="H61" s="134"/>
      <c r="I61" s="134"/>
      <c r="J61" s="134"/>
      <c r="K61" s="134"/>
      <c r="L61" s="134"/>
      <c r="M61" s="134"/>
      <c r="N61" s="134"/>
      <c r="O61" s="135">
        <v>5</v>
      </c>
      <c r="P61" s="135"/>
      <c r="Q61" s="135"/>
      <c r="R61" s="136"/>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row>
    <row r="62" spans="1:66" ht="66" customHeight="1" thickBot="1" x14ac:dyDescent="0.3">
      <c r="A62" s="133" t="s">
        <v>116</v>
      </c>
      <c r="B62" s="134"/>
      <c r="C62" s="134"/>
      <c r="D62" s="134"/>
      <c r="E62" s="134"/>
      <c r="F62" s="134"/>
      <c r="G62" s="134"/>
      <c r="H62" s="134"/>
      <c r="I62" s="134"/>
      <c r="J62" s="134"/>
      <c r="K62" s="134"/>
      <c r="L62" s="134"/>
      <c r="M62" s="134"/>
      <c r="N62" s="134"/>
      <c r="O62" s="135">
        <v>6</v>
      </c>
      <c r="P62" s="135"/>
      <c r="Q62" s="135"/>
      <c r="R62" s="136"/>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row>
    <row r="63" spans="1:66" ht="20.100000000000001" customHeight="1" x14ac:dyDescent="0.25">
      <c r="A63" s="113"/>
      <c r="B63" s="113"/>
      <c r="C63" s="113"/>
      <c r="D63" s="113"/>
      <c r="E63" s="113"/>
      <c r="F63" s="113"/>
      <c r="G63" s="113"/>
      <c r="H63" s="113"/>
      <c r="I63" s="113"/>
      <c r="J63" s="113"/>
      <c r="K63" s="113"/>
      <c r="L63" s="113"/>
      <c r="M63" s="113"/>
      <c r="N63" s="113"/>
      <c r="O63" s="130" t="s">
        <v>25</v>
      </c>
      <c r="P63" s="131"/>
      <c r="Q63" s="132"/>
      <c r="R63" s="110">
        <v>6</v>
      </c>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row>
    <row r="64" spans="1:66"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row>
    <row r="65" spans="2:44"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row>
    <row r="66" spans="2:44"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row>
    <row r="67" spans="2:44"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row>
  </sheetData>
  <sheetProtection algorithmName="SHA-512" hashValue="svGNRFrY8N6Vpj5Qok/MSTLtOg9ArlMnazepOsgQGUosIGuo02EduhKewdAtWzZxOsiBZpVBYYGG0FyEc85LrA==" saltValue="MfS5oBAvHoTruuFQJK45rg==" spinCount="100000" sheet="1" objects="1" scenarios="1" selectLockedCells="1"/>
  <mergeCells count="95">
    <mergeCell ref="A40:N40"/>
    <mergeCell ref="O40:R40"/>
    <mergeCell ref="O41:Q41"/>
    <mergeCell ref="A50:N50"/>
    <mergeCell ref="O50:R50"/>
    <mergeCell ref="A43:R43"/>
    <mergeCell ref="A44:R44"/>
    <mergeCell ref="A45:N45"/>
    <mergeCell ref="O45:R45"/>
    <mergeCell ref="A46:N46"/>
    <mergeCell ref="O46:R46"/>
    <mergeCell ref="A47:N47"/>
    <mergeCell ref="O47:R47"/>
    <mergeCell ref="A48:N48"/>
    <mergeCell ref="O48:R48"/>
    <mergeCell ref="A49:N49"/>
    <mergeCell ref="A37:N37"/>
    <mergeCell ref="O37:R37"/>
    <mergeCell ref="A38:N38"/>
    <mergeCell ref="O38:R38"/>
    <mergeCell ref="A39:N39"/>
    <mergeCell ref="O39:R39"/>
    <mergeCell ref="A33:R33"/>
    <mergeCell ref="A34:R34"/>
    <mergeCell ref="A35:N35"/>
    <mergeCell ref="O35:R35"/>
    <mergeCell ref="A36:N36"/>
    <mergeCell ref="O36:R36"/>
    <mergeCell ref="A8:N8"/>
    <mergeCell ref="A9:N9"/>
    <mergeCell ref="A10:N10"/>
    <mergeCell ref="A1:R1"/>
    <mergeCell ref="A4:R4"/>
    <mergeCell ref="A5:N5"/>
    <mergeCell ref="A6:N6"/>
    <mergeCell ref="A7:N7"/>
    <mergeCell ref="O5:R5"/>
    <mergeCell ref="O6:R6"/>
    <mergeCell ref="O7:R7"/>
    <mergeCell ref="O8:R8"/>
    <mergeCell ref="O9:R9"/>
    <mergeCell ref="O10:R10"/>
    <mergeCell ref="A20:N20"/>
    <mergeCell ref="O20:R20"/>
    <mergeCell ref="A3:R3"/>
    <mergeCell ref="A13:R13"/>
    <mergeCell ref="O11:Q11"/>
    <mergeCell ref="A17:N17"/>
    <mergeCell ref="O17:R17"/>
    <mergeCell ref="A18:N18"/>
    <mergeCell ref="O18:R18"/>
    <mergeCell ref="A19:N19"/>
    <mergeCell ref="O19:R19"/>
    <mergeCell ref="A14:R14"/>
    <mergeCell ref="A15:N15"/>
    <mergeCell ref="O15:R15"/>
    <mergeCell ref="A16:N16"/>
    <mergeCell ref="O16:R16"/>
    <mergeCell ref="O21:Q21"/>
    <mergeCell ref="O31:Q31"/>
    <mergeCell ref="A30:N30"/>
    <mergeCell ref="O30:R30"/>
    <mergeCell ref="A27:N27"/>
    <mergeCell ref="O27:R27"/>
    <mergeCell ref="A28:N28"/>
    <mergeCell ref="O28:R28"/>
    <mergeCell ref="A29:N29"/>
    <mergeCell ref="O29:R29"/>
    <mergeCell ref="A23:R23"/>
    <mergeCell ref="A24:R24"/>
    <mergeCell ref="A25:N25"/>
    <mergeCell ref="O25:R25"/>
    <mergeCell ref="A26:N26"/>
    <mergeCell ref="O26:R26"/>
    <mergeCell ref="O49:R49"/>
    <mergeCell ref="A51:N51"/>
    <mergeCell ref="O51:R51"/>
    <mergeCell ref="A54:R54"/>
    <mergeCell ref="A55:R55"/>
    <mergeCell ref="A56:N56"/>
    <mergeCell ref="O56:R56"/>
    <mergeCell ref="O52:Q52"/>
    <mergeCell ref="A57:N57"/>
    <mergeCell ref="O57:R57"/>
    <mergeCell ref="A58:N58"/>
    <mergeCell ref="O58:R58"/>
    <mergeCell ref="A59:N59"/>
    <mergeCell ref="O59:R59"/>
    <mergeCell ref="O63:Q63"/>
    <mergeCell ref="A60:N60"/>
    <mergeCell ref="O60:R60"/>
    <mergeCell ref="A62:N62"/>
    <mergeCell ref="O62:R62"/>
    <mergeCell ref="A61:N61"/>
    <mergeCell ref="O61:R61"/>
  </mergeCells>
  <pageMargins left="0.7" right="0.7" top="0.75" bottom="0.75" header="0.3" footer="0.3"/>
  <pageSetup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showGridLines="0" zoomScaleNormal="100" workbookViewId="0">
      <selection sqref="A1:XFD1048576"/>
    </sheetView>
  </sheetViews>
  <sheetFormatPr defaultRowHeight="15" x14ac:dyDescent="0.25"/>
  <cols>
    <col min="1" max="1" width="3.42578125" customWidth="1"/>
    <col min="2" max="11" width="8.7109375" customWidth="1"/>
  </cols>
  <sheetData>
    <row r="1" spans="1:17" s="23" customFormat="1" ht="51.75" thickBot="1" x14ac:dyDescent="0.8">
      <c r="A1" s="118" t="s">
        <v>69</v>
      </c>
      <c r="B1" s="164"/>
      <c r="C1" s="164"/>
      <c r="D1" s="164"/>
      <c r="E1" s="164"/>
      <c r="F1" s="164"/>
      <c r="G1" s="164"/>
      <c r="H1" s="164"/>
      <c r="I1" s="164"/>
      <c r="J1" s="164"/>
      <c r="K1" s="164"/>
      <c r="L1" s="164"/>
      <c r="M1" s="164"/>
      <c r="N1" s="164"/>
      <c r="O1" s="164"/>
      <c r="P1" s="164"/>
      <c r="Q1" s="165"/>
    </row>
    <row r="2" spans="1:17" s="3" customFormat="1" ht="18" customHeight="1" thickBot="1" x14ac:dyDescent="0.3">
      <c r="A2" s="76"/>
      <c r="B2" s="76"/>
      <c r="C2" s="76"/>
      <c r="D2" s="76"/>
      <c r="E2" s="76"/>
      <c r="F2" s="76"/>
      <c r="G2" s="76"/>
      <c r="H2" s="77"/>
      <c r="I2" s="77"/>
      <c r="J2" s="77"/>
      <c r="K2" s="77"/>
      <c r="L2" s="77"/>
      <c r="M2" s="77"/>
      <c r="N2" s="77"/>
      <c r="O2" s="77"/>
      <c r="P2" s="77"/>
      <c r="Q2" s="77"/>
    </row>
    <row r="3" spans="1:17" s="23" customFormat="1" ht="30" customHeight="1" x14ac:dyDescent="0.45">
      <c r="A3" s="168" t="s">
        <v>57</v>
      </c>
      <c r="B3" s="36" t="str">
        <f>'Hide-RGE and Resources'!O7</f>
        <v/>
      </c>
      <c r="C3" s="37" t="str">
        <f>'Hide-RGE and Resources'!P7</f>
        <v/>
      </c>
      <c r="D3" s="37" t="str">
        <f>'Hide-RGE and Resources'!Q7</f>
        <v/>
      </c>
      <c r="E3" s="38" t="str">
        <f>'Hide-RGE and Resources'!R7</f>
        <v/>
      </c>
      <c r="F3" s="38" t="str">
        <f>'Hide-RGE and Resources'!S7</f>
        <v/>
      </c>
      <c r="G3" s="39" t="str">
        <f>'Hide-RGE and Resources'!T7</f>
        <v>You</v>
      </c>
      <c r="H3" s="105" t="str">
        <f>IF('Hide-RGE and Resources'!W7=1,'Hide-RGE and Resources'!V13,IF('Hide-RGE and Resources'!W8=1,'Hide-RGE and Resources'!V14,IF('Hide-RGE and Resources'!W9=1,'Hide-RGE and Resources'!V15,'Hide-RGE and Resources'!V16)))</f>
        <v>You have adequate knowledge of your revenue generating enterprise and adequate resources. Horse drawn farming may be a good fit for you.</v>
      </c>
    </row>
    <row r="4" spans="1:17" s="23" customFormat="1" ht="30" customHeight="1" x14ac:dyDescent="0.45">
      <c r="A4" s="169"/>
      <c r="B4" s="40" t="str">
        <f>'Hide-RGE and Resources'!O8</f>
        <v/>
      </c>
      <c r="C4" s="40" t="str">
        <f>'Hide-RGE and Resources'!P8</f>
        <v/>
      </c>
      <c r="D4" s="41" t="str">
        <f>'Hide-RGE and Resources'!Q8</f>
        <v/>
      </c>
      <c r="E4" s="41" t="str">
        <f>'Hide-RGE and Resources'!R8</f>
        <v/>
      </c>
      <c r="F4" s="42" t="str">
        <f>'Hide-RGE and Resources'!S8</f>
        <v/>
      </c>
      <c r="G4" s="43" t="str">
        <f>'Hide-RGE and Resources'!T8</f>
        <v/>
      </c>
      <c r="H4" s="23" t="str">
        <f>IF('Hide-RGE and Resources'!B4&lt;4,'Hide-RGE and Resources'!V19,"")</f>
        <v/>
      </c>
    </row>
    <row r="5" spans="1:17" s="23" customFormat="1" ht="30" customHeight="1" x14ac:dyDescent="0.45">
      <c r="A5" s="169"/>
      <c r="B5" s="44" t="str">
        <f>'Hide-RGE and Resources'!O9</f>
        <v/>
      </c>
      <c r="C5" s="40" t="str">
        <f>'Hide-RGE and Resources'!P9</f>
        <v/>
      </c>
      <c r="D5" s="40" t="str">
        <f>'Hide-RGE and Resources'!Q9</f>
        <v/>
      </c>
      <c r="E5" s="41" t="str">
        <f>'Hide-RGE and Resources'!R9</f>
        <v/>
      </c>
      <c r="F5" s="41" t="str">
        <f>'Hide-RGE and Resources'!S9</f>
        <v/>
      </c>
      <c r="G5" s="43" t="str">
        <f>'Hide-RGE and Resources'!T9</f>
        <v/>
      </c>
      <c r="H5" s="23" t="str">
        <f>IF('Hide-RGE and Resources'!B5&lt;4,'Hide-RGE and Resources'!V20,"")</f>
        <v/>
      </c>
    </row>
    <row r="6" spans="1:17" s="23" customFormat="1" ht="30" customHeight="1" x14ac:dyDescent="0.45">
      <c r="A6" s="169"/>
      <c r="B6" s="44" t="str">
        <f>'Hide-RGE and Resources'!O10</f>
        <v/>
      </c>
      <c r="C6" s="44" t="str">
        <f>'Hide-RGE and Resources'!P10</f>
        <v/>
      </c>
      <c r="D6" s="40" t="str">
        <f>'Hide-RGE and Resources'!Q10</f>
        <v/>
      </c>
      <c r="E6" s="40" t="str">
        <f>'Hide-RGE and Resources'!R10</f>
        <v/>
      </c>
      <c r="F6" s="41" t="str">
        <f>'Hide-RGE and Resources'!S10</f>
        <v/>
      </c>
      <c r="G6" s="45" t="str">
        <f>'Hide-RGE and Resources'!T10</f>
        <v/>
      </c>
    </row>
    <row r="7" spans="1:17" s="23" customFormat="1" ht="30" customHeight="1" x14ac:dyDescent="0.45">
      <c r="A7" s="169"/>
      <c r="B7" s="44" t="str">
        <f>'Hide-RGE and Resources'!O11</f>
        <v/>
      </c>
      <c r="C7" s="44" t="str">
        <f>'Hide-RGE and Resources'!P11</f>
        <v/>
      </c>
      <c r="D7" s="44" t="str">
        <f>'Hide-RGE and Resources'!Q11</f>
        <v/>
      </c>
      <c r="E7" s="40" t="str">
        <f>'Hide-RGE and Resources'!R11</f>
        <v/>
      </c>
      <c r="F7" s="40" t="str">
        <f>'Hide-RGE and Resources'!S11</f>
        <v/>
      </c>
      <c r="G7" s="45" t="str">
        <f>'Hide-RGE and Resources'!T11</f>
        <v/>
      </c>
    </row>
    <row r="8" spans="1:17" s="23" customFormat="1" ht="30" customHeight="1" x14ac:dyDescent="0.45">
      <c r="A8" s="169"/>
      <c r="B8" s="44" t="str">
        <f>'Hide-RGE and Resources'!O12</f>
        <v/>
      </c>
      <c r="C8" s="44" t="str">
        <f>'Hide-RGE and Resources'!P12</f>
        <v/>
      </c>
      <c r="D8" s="44" t="str">
        <f>'Hide-RGE and Resources'!Q12</f>
        <v/>
      </c>
      <c r="E8" s="44" t="str">
        <f>'Hide-RGE and Resources'!R12</f>
        <v/>
      </c>
      <c r="F8" s="40" t="str">
        <f>'Hide-RGE and Resources'!S12</f>
        <v/>
      </c>
      <c r="G8" s="46" t="str">
        <f>'Hide-RGE and Resources'!T12</f>
        <v/>
      </c>
    </row>
    <row r="9" spans="1:17" s="23" customFormat="1" ht="30" customHeight="1" thickBot="1" x14ac:dyDescent="0.35">
      <c r="A9" s="1"/>
      <c r="B9" s="166" t="s">
        <v>32</v>
      </c>
      <c r="C9" s="166"/>
      <c r="D9" s="166"/>
      <c r="E9" s="166"/>
      <c r="F9" s="166"/>
      <c r="G9" s="167"/>
    </row>
    <row r="10" spans="1:17" ht="15.75" thickBot="1" x14ac:dyDescent="0.3"/>
    <row r="11" spans="1:17" ht="30" customHeight="1" x14ac:dyDescent="0.45">
      <c r="A11" s="168" t="s">
        <v>0</v>
      </c>
      <c r="B11" s="47" t="str">
        <f>IF('Hide-Know Values'!E7=1,"You", " ")</f>
        <v xml:space="preserve"> </v>
      </c>
      <c r="C11" s="47" t="str">
        <f>IF('Hide-Know Values'!F7=1,"You", " ")</f>
        <v xml:space="preserve"> </v>
      </c>
      <c r="D11" s="47" t="str">
        <f>IF('Hide-Know Values'!G7=1,"You", " ")</f>
        <v xml:space="preserve"> </v>
      </c>
      <c r="E11" s="47" t="str">
        <f>IF('Hide-Know Values'!H7=1,"You", " ")</f>
        <v xml:space="preserve"> </v>
      </c>
      <c r="F11" s="48" t="str">
        <f>IF('Hide-Know Values'!I7=1,"You", " ")</f>
        <v xml:space="preserve"> </v>
      </c>
      <c r="G11" s="48" t="str">
        <f>IF('Hide-Know Values'!J7=1,"You", " ")</f>
        <v xml:space="preserve"> </v>
      </c>
      <c r="H11" s="48" t="str">
        <f>IF('Hide-Know Values'!K7=1,"You", " ")</f>
        <v xml:space="preserve"> </v>
      </c>
      <c r="I11" s="48" t="str">
        <f>IF('Hide-Know Values'!L7=1,"You", " ")</f>
        <v xml:space="preserve"> </v>
      </c>
      <c r="J11" s="48" t="str">
        <f>IF('Hide-Know Values'!M7=1,"You", " ")</f>
        <v xml:space="preserve"> </v>
      </c>
      <c r="K11" s="49" t="str">
        <f>IF('Hide-Know Values'!N7=1,"You", " ")</f>
        <v>You</v>
      </c>
      <c r="L11" s="105" t="str">
        <f>IF('Hide-Know Values'!S21=1,'Hide-Know Values'!U21,IF('Hide-Know Values'!S22=1,'Hide-Know Values'!U22,IF('Hide-Know Values'!S23=1,'Hide-Know Values'!U23,'Hide-Know Values'!U24)))</f>
        <v>Your knowledge and values indicate horse drawn farming might be a good fit for you.</v>
      </c>
    </row>
    <row r="12" spans="1:17" ht="30" customHeight="1" x14ac:dyDescent="0.45">
      <c r="A12" s="169"/>
      <c r="B12" s="50" t="str">
        <f>IF('Hide-Know Values'!E8=1,"You", " ")</f>
        <v xml:space="preserve"> </v>
      </c>
      <c r="C12" s="51" t="str">
        <f>IF('Hide-Know Values'!F8=1,"You", " ")</f>
        <v xml:space="preserve"> </v>
      </c>
      <c r="D12" s="51" t="str">
        <f>IF('Hide-Know Values'!G8=1,"You", " ")</f>
        <v xml:space="preserve"> </v>
      </c>
      <c r="E12" s="51" t="str">
        <f>IF('Hide-Know Values'!H8=1,"You", " ")</f>
        <v xml:space="preserve"> </v>
      </c>
      <c r="F12" s="51" t="str">
        <f>IF('Hide-Know Values'!I8=1,"You", " ")</f>
        <v xml:space="preserve"> </v>
      </c>
      <c r="G12" s="52" t="str">
        <f>IF('Hide-Know Values'!J8=1,"You", " ")</f>
        <v xml:space="preserve"> </v>
      </c>
      <c r="H12" s="52" t="str">
        <f>IF('Hide-Know Values'!K8=1,"You", " ")</f>
        <v xml:space="preserve"> </v>
      </c>
      <c r="I12" s="52" t="str">
        <f>IF('Hide-Know Values'!L8=1,"You", " ")</f>
        <v xml:space="preserve"> </v>
      </c>
      <c r="J12" s="52" t="str">
        <f>IF('Hide-Know Values'!M8=1,"You", " ")</f>
        <v xml:space="preserve"> </v>
      </c>
      <c r="K12" s="53" t="str">
        <f>IF('Hide-Know Values'!N8=1,"You", " ")</f>
        <v xml:space="preserve"> </v>
      </c>
      <c r="L12" t="str">
        <f>IF('Hide-Know Values'!B4&lt;6,'Hide-Know Values'!U26,"")</f>
        <v/>
      </c>
    </row>
    <row r="13" spans="1:17" ht="30" customHeight="1" x14ac:dyDescent="0.45">
      <c r="A13" s="169"/>
      <c r="B13" s="50" t="str">
        <f>IF('Hide-Know Values'!E9=1,"You", " ")</f>
        <v xml:space="preserve"> </v>
      </c>
      <c r="C13" s="50" t="str">
        <f>IF('Hide-Know Values'!F9=1,"You", " ")</f>
        <v xml:space="preserve"> </v>
      </c>
      <c r="D13" s="51" t="str">
        <f>IF('Hide-Know Values'!G9=1,"You", " ")</f>
        <v xml:space="preserve"> </v>
      </c>
      <c r="E13" s="51" t="str">
        <f>IF('Hide-Know Values'!H9=1,"You", " ")</f>
        <v xml:space="preserve"> </v>
      </c>
      <c r="F13" s="51" t="str">
        <f>IF('Hide-Know Values'!I9=1,"You", " ")</f>
        <v xml:space="preserve"> </v>
      </c>
      <c r="G13" s="51" t="str">
        <f>IF('Hide-Know Values'!J9=1,"You", " ")</f>
        <v xml:space="preserve"> </v>
      </c>
      <c r="H13" s="52" t="str">
        <f>IF('Hide-Know Values'!K9=1,"You", " ")</f>
        <v xml:space="preserve"> </v>
      </c>
      <c r="I13" s="52" t="str">
        <f>IF('Hide-Know Values'!L9=1,"You", " ")</f>
        <v xml:space="preserve"> </v>
      </c>
      <c r="J13" s="52" t="str">
        <f>IF('Hide-Know Values'!M9=1,"You", " ")</f>
        <v xml:space="preserve"> </v>
      </c>
      <c r="K13" s="53" t="str">
        <f>IF('Hide-Know Values'!N9=1,"You", " ")</f>
        <v xml:space="preserve"> </v>
      </c>
      <c r="L13" t="str">
        <f>IF('Hide-Know Values'!B5&lt;6,'Hide-Know Values'!U27,"")</f>
        <v/>
      </c>
    </row>
    <row r="14" spans="1:17" ht="30" customHeight="1" x14ac:dyDescent="0.45">
      <c r="A14" s="169"/>
      <c r="B14" s="50" t="str">
        <f>IF('Hide-Know Values'!E10=1,"You", " ")</f>
        <v xml:space="preserve"> </v>
      </c>
      <c r="C14" s="50" t="str">
        <f>IF('Hide-Know Values'!F10=1,"You", " ")</f>
        <v xml:space="preserve"> </v>
      </c>
      <c r="D14" s="50" t="str">
        <f>IF('Hide-Know Values'!G10=1,"You", " ")</f>
        <v xml:space="preserve"> </v>
      </c>
      <c r="E14" s="51" t="str">
        <f>IF('Hide-Know Values'!H10=1,"You", " ")</f>
        <v xml:space="preserve"> </v>
      </c>
      <c r="F14" s="51" t="str">
        <f>IF('Hide-Know Values'!I10=1,"You", " ")</f>
        <v xml:space="preserve"> </v>
      </c>
      <c r="G14" s="51" t="str">
        <f>IF('Hide-Know Values'!J10=1,"You", " ")</f>
        <v xml:space="preserve"> </v>
      </c>
      <c r="H14" s="51" t="str">
        <f>IF('Hide-Know Values'!K10=1,"You", " ")</f>
        <v xml:space="preserve"> </v>
      </c>
      <c r="I14" s="52" t="str">
        <f>IF('Hide-Know Values'!L10=1,"You", " ")</f>
        <v xml:space="preserve"> </v>
      </c>
      <c r="J14" s="52" t="str">
        <f>IF('Hide-Know Values'!M10=1,"You", " ")</f>
        <v xml:space="preserve"> </v>
      </c>
      <c r="K14" s="53" t="str">
        <f>IF('Hide-Know Values'!N10=1,"You", " ")</f>
        <v xml:space="preserve"> </v>
      </c>
    </row>
    <row r="15" spans="1:17" ht="30" customHeight="1" x14ac:dyDescent="0.45">
      <c r="A15" s="169"/>
      <c r="B15" s="54" t="str">
        <f>IF('Hide-Know Values'!E11=1,"You", " ")</f>
        <v xml:space="preserve"> </v>
      </c>
      <c r="C15" s="50" t="str">
        <f>IF('Hide-Know Values'!F11=1,"You", " ")</f>
        <v xml:space="preserve"> </v>
      </c>
      <c r="D15" s="50" t="str">
        <f>IF('Hide-Know Values'!G11=1,"You", " ")</f>
        <v xml:space="preserve"> </v>
      </c>
      <c r="E15" s="50" t="str">
        <f>IF('Hide-Know Values'!H11=1,"You", " ")</f>
        <v xml:space="preserve"> </v>
      </c>
      <c r="F15" s="51" t="str">
        <f>IF('Hide-Know Values'!I11=1,"You", " ")</f>
        <v xml:space="preserve"> </v>
      </c>
      <c r="G15" s="51" t="str">
        <f>IF('Hide-Know Values'!J11=1,"You", " ")</f>
        <v xml:space="preserve"> </v>
      </c>
      <c r="H15" s="51" t="str">
        <f>IF('Hide-Know Values'!K11=1,"You", " ")</f>
        <v xml:space="preserve"> </v>
      </c>
      <c r="I15" s="51" t="str">
        <f>IF('Hide-Know Values'!L11=1,"You", " ")</f>
        <v xml:space="preserve"> </v>
      </c>
      <c r="J15" s="52" t="str">
        <f>IF('Hide-Know Values'!M11=1,"You", " ")</f>
        <v xml:space="preserve"> </v>
      </c>
      <c r="K15" s="53" t="str">
        <f>IF('Hide-Know Values'!N11=1,"You", " ")</f>
        <v xml:space="preserve"> </v>
      </c>
    </row>
    <row r="16" spans="1:17" ht="30" customHeight="1" x14ac:dyDescent="0.45">
      <c r="A16" s="169"/>
      <c r="B16" s="54" t="str">
        <f>IF('Hide-Know Values'!E12=1,"You", " ")</f>
        <v xml:space="preserve"> </v>
      </c>
      <c r="C16" s="54" t="str">
        <f>IF('Hide-Know Values'!F12=1,"You", " ")</f>
        <v xml:space="preserve"> </v>
      </c>
      <c r="D16" s="50" t="str">
        <f>IF('Hide-Know Values'!G12=1,"You", " ")</f>
        <v xml:space="preserve"> </v>
      </c>
      <c r="E16" s="50" t="str">
        <f>IF('Hide-Know Values'!H12=1,"You", " ")</f>
        <v xml:space="preserve"> </v>
      </c>
      <c r="F16" s="50" t="str">
        <f>IF('Hide-Know Values'!I12=1,"You", " ")</f>
        <v xml:space="preserve"> </v>
      </c>
      <c r="G16" s="51" t="str">
        <f>IF('Hide-Know Values'!J12=1,"You", " ")</f>
        <v xml:space="preserve"> </v>
      </c>
      <c r="H16" s="51" t="str">
        <f>IF('Hide-Know Values'!K12=1,"You", " ")</f>
        <v xml:space="preserve"> </v>
      </c>
      <c r="I16" s="51" t="str">
        <f>IF('Hide-Know Values'!L12=1,"You", " ")</f>
        <v xml:space="preserve"> </v>
      </c>
      <c r="J16" s="51" t="str">
        <f>IF('Hide-Know Values'!M12=1,"You", " ")</f>
        <v xml:space="preserve"> </v>
      </c>
      <c r="K16" s="53" t="str">
        <f>IF('Hide-Know Values'!N12=1,"You", " ")</f>
        <v xml:space="preserve"> </v>
      </c>
      <c r="M16" s="3"/>
    </row>
    <row r="17" spans="1:11" ht="30" customHeight="1" x14ac:dyDescent="0.45">
      <c r="A17" s="169"/>
      <c r="B17" s="54" t="str">
        <f>IF('Hide-Know Values'!E13=1,"You", " ")</f>
        <v xml:space="preserve"> </v>
      </c>
      <c r="C17" s="54" t="str">
        <f>IF('Hide-Know Values'!F13=1,"You", " ")</f>
        <v xml:space="preserve"> </v>
      </c>
      <c r="D17" s="54" t="str">
        <f>IF('Hide-Know Values'!G13=1,"You", " ")</f>
        <v xml:space="preserve"> </v>
      </c>
      <c r="E17" s="50" t="str">
        <f>IF('Hide-Know Values'!H13=1,"You", " ")</f>
        <v xml:space="preserve"> </v>
      </c>
      <c r="F17" s="50" t="str">
        <f>IF('Hide-Know Values'!I13=1,"You", " ")</f>
        <v xml:space="preserve"> </v>
      </c>
      <c r="G17" s="50" t="str">
        <f>IF('Hide-Know Values'!J13=1,"You", " ")</f>
        <v xml:space="preserve"> </v>
      </c>
      <c r="H17" s="51" t="str">
        <f>IF('Hide-Know Values'!K13=1,"You", " ")</f>
        <v xml:space="preserve"> </v>
      </c>
      <c r="I17" s="51" t="str">
        <f>IF('Hide-Know Values'!L13=1,"You", " ")</f>
        <v xml:space="preserve"> </v>
      </c>
      <c r="J17" s="51" t="str">
        <f>IF('Hide-Know Values'!M13=1,"You", " ")</f>
        <v xml:space="preserve"> </v>
      </c>
      <c r="K17" s="55" t="str">
        <f>IF('Hide-Know Values'!N13=1,"You", " ")</f>
        <v xml:space="preserve"> </v>
      </c>
    </row>
    <row r="18" spans="1:11" ht="30" customHeight="1" x14ac:dyDescent="0.45">
      <c r="A18" s="169"/>
      <c r="B18" s="54" t="str">
        <f>IF('Hide-Know Values'!E14=1,"You", " ")</f>
        <v xml:space="preserve"> </v>
      </c>
      <c r="C18" s="54" t="str">
        <f>IF('Hide-Know Values'!F14=1,"You", " ")</f>
        <v xml:space="preserve"> </v>
      </c>
      <c r="D18" s="54" t="str">
        <f>IF('Hide-Know Values'!G14=1,"You", " ")</f>
        <v xml:space="preserve"> </v>
      </c>
      <c r="E18" s="54" t="str">
        <f>IF('Hide-Know Values'!H14=1,"You", " ")</f>
        <v xml:space="preserve"> </v>
      </c>
      <c r="F18" s="50" t="str">
        <f>IF('Hide-Know Values'!I14=1,"You", " ")</f>
        <v xml:space="preserve"> </v>
      </c>
      <c r="G18" s="50" t="str">
        <f>IF('Hide-Know Values'!J14=1,"You", " ")</f>
        <v xml:space="preserve"> </v>
      </c>
      <c r="H18" s="50" t="str">
        <f>IF('Hide-Know Values'!K14=1,"You", " ")</f>
        <v xml:space="preserve"> </v>
      </c>
      <c r="I18" s="51" t="str">
        <f>IF('Hide-Know Values'!L14=1,"You", " ")</f>
        <v xml:space="preserve"> </v>
      </c>
      <c r="J18" s="51" t="str">
        <f>IF('Hide-Know Values'!M14=1,"You", " ")</f>
        <v xml:space="preserve"> </v>
      </c>
      <c r="K18" s="55" t="str">
        <f>IF('Hide-Know Values'!N14=1,"You", " ")</f>
        <v xml:space="preserve"> </v>
      </c>
    </row>
    <row r="19" spans="1:11" ht="30" customHeight="1" x14ac:dyDescent="0.45">
      <c r="A19" s="169"/>
      <c r="B19" s="54" t="str">
        <f>IF('Hide-Know Values'!E15=1,"You", " ")</f>
        <v xml:space="preserve"> </v>
      </c>
      <c r="C19" s="54" t="str">
        <f>IF('Hide-Know Values'!F15=1,"You", " ")</f>
        <v xml:space="preserve"> </v>
      </c>
      <c r="D19" s="54" t="str">
        <f>IF('Hide-Know Values'!G15=1,"You", " ")</f>
        <v xml:space="preserve"> </v>
      </c>
      <c r="E19" s="54" t="str">
        <f>IF('Hide-Know Values'!H15=1,"You", " ")</f>
        <v xml:space="preserve"> </v>
      </c>
      <c r="F19" s="54" t="str">
        <f>IF('Hide-Know Values'!I15=1,"You", " ")</f>
        <v xml:space="preserve"> </v>
      </c>
      <c r="G19" s="50" t="str">
        <f>IF('Hide-Know Values'!J15=1,"You", " ")</f>
        <v xml:space="preserve"> </v>
      </c>
      <c r="H19" s="50" t="str">
        <f>IF('Hide-Know Values'!K15=1,"You", " ")</f>
        <v xml:space="preserve"> </v>
      </c>
      <c r="I19" s="50" t="str">
        <f>IF('Hide-Know Values'!L15=1,"You", " ")</f>
        <v xml:space="preserve"> </v>
      </c>
      <c r="J19" s="51" t="str">
        <f>IF('Hide-Know Values'!M15=1,"You", " ")</f>
        <v xml:space="preserve"> </v>
      </c>
      <c r="K19" s="55" t="str">
        <f>IF('Hide-Know Values'!N15=1,"You", " ")</f>
        <v xml:space="preserve"> </v>
      </c>
    </row>
    <row r="20" spans="1:11" ht="30" customHeight="1" x14ac:dyDescent="0.45">
      <c r="A20" s="169"/>
      <c r="B20" s="54" t="str">
        <f>IF('Hide-Know Values'!E16=1,"You", " ")</f>
        <v xml:space="preserve"> </v>
      </c>
      <c r="C20" s="54" t="str">
        <f>IF('Hide-Know Values'!F16=1,"You", " ")</f>
        <v xml:space="preserve"> </v>
      </c>
      <c r="D20" s="54" t="str">
        <f>IF('Hide-Know Values'!G16=1,"You", " ")</f>
        <v xml:space="preserve"> </v>
      </c>
      <c r="E20" s="54" t="str">
        <f>IF('Hide-Know Values'!H16=1,"You", " ")</f>
        <v xml:space="preserve"> </v>
      </c>
      <c r="F20" s="54" t="str">
        <f>IF('Hide-Know Values'!I16=1,"You", " ")</f>
        <v xml:space="preserve"> </v>
      </c>
      <c r="G20" s="54" t="str">
        <f>IF('Hide-Know Values'!J16=1,"You", " ")</f>
        <v xml:space="preserve"> </v>
      </c>
      <c r="H20" s="50" t="str">
        <f>IF('Hide-Know Values'!K16=1,"You", " ")</f>
        <v xml:space="preserve"> </v>
      </c>
      <c r="I20" s="50" t="str">
        <f>IF('Hide-Know Values'!L16=1,"You", " ")</f>
        <v xml:space="preserve"> </v>
      </c>
      <c r="J20" s="50" t="str">
        <f>IF('Hide-Know Values'!M16=1,"You", " ")</f>
        <v xml:space="preserve"> </v>
      </c>
      <c r="K20" s="55" t="str">
        <f>IF('Hide-Know Values'!N16=1,"You", " ")</f>
        <v xml:space="preserve"> </v>
      </c>
    </row>
    <row r="21" spans="1:11" ht="24.75" customHeight="1" thickBot="1" x14ac:dyDescent="0.35">
      <c r="A21" s="1"/>
      <c r="B21" s="166" t="s">
        <v>36</v>
      </c>
      <c r="C21" s="166"/>
      <c r="D21" s="166"/>
      <c r="E21" s="166"/>
      <c r="F21" s="166"/>
      <c r="G21" s="166"/>
      <c r="H21" s="166"/>
      <c r="I21" s="166"/>
      <c r="J21" s="166"/>
      <c r="K21" s="167"/>
    </row>
  </sheetData>
  <sheetProtection algorithmName="SHA-512" hashValue="mMc+TzgA1IH4H5QtxJGKDTQgqRJAMdNVPbFdE9K4xYGSX5dXU5npZ9YYycjNdKdL6MIOUssWr8NhhkXqdiz78A==" saltValue="OM+mwVPczp35kat6Vc1z4g==" spinCount="100000" sheet="1" objects="1" scenarios="1" selectLockedCells="1" selectUnlockedCells="1"/>
  <mergeCells count="5">
    <mergeCell ref="A1:Q1"/>
    <mergeCell ref="B21:K21"/>
    <mergeCell ref="B9:G9"/>
    <mergeCell ref="A11:A20"/>
    <mergeCell ref="A3:A8"/>
  </mergeCells>
  <conditionalFormatting sqref="B11:K20">
    <cfRule type="containsText" dxfId="6" priority="2" operator="containsText" text="You">
      <formula>NOT(ISERROR(SEARCH("You",B11)))</formula>
    </cfRule>
  </conditionalFormatting>
  <conditionalFormatting sqref="B3:G8">
    <cfRule type="containsText" dxfId="5" priority="1" operator="containsText" text="You">
      <formula>NOT(ISERROR(SEARCH("You",B3)))</formula>
    </cfRule>
  </conditionalFormatting>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2"/>
  <sheetViews>
    <sheetView showGridLines="0" topLeftCell="A10" zoomScale="90" zoomScaleNormal="90" workbookViewId="0">
      <selection sqref="A1:W1"/>
    </sheetView>
  </sheetViews>
  <sheetFormatPr defaultRowHeight="15" x14ac:dyDescent="0.25"/>
  <cols>
    <col min="1" max="1" width="3.28515625" style="23" customWidth="1"/>
    <col min="2" max="2" width="2.7109375" style="23" customWidth="1"/>
    <col min="3" max="12" width="6.7109375" style="23" customWidth="1"/>
    <col min="13" max="13" width="2.42578125" style="23" customWidth="1"/>
    <col min="14" max="23" width="6.7109375" style="23" customWidth="1"/>
    <col min="24" max="24" width="5.7109375" style="23" customWidth="1"/>
    <col min="25" max="25" width="9.140625" style="23"/>
    <col min="26" max="26" width="4.7109375" style="23" customWidth="1"/>
    <col min="27" max="46" width="5.7109375" style="23" customWidth="1"/>
    <col min="47" max="47" width="9.140625" style="23"/>
    <col min="48" max="68" width="4.7109375" style="23" customWidth="1"/>
    <col min="69" max="16384" width="9.140625" style="23"/>
  </cols>
  <sheetData>
    <row r="1" spans="1:45" ht="51.75" thickBot="1" x14ac:dyDescent="0.8">
      <c r="A1" s="170" t="s">
        <v>70</v>
      </c>
      <c r="B1" s="171"/>
      <c r="C1" s="171"/>
      <c r="D1" s="171"/>
      <c r="E1" s="171"/>
      <c r="F1" s="171"/>
      <c r="G1" s="171"/>
      <c r="H1" s="171"/>
      <c r="I1" s="171"/>
      <c r="J1" s="171"/>
      <c r="K1" s="171"/>
      <c r="L1" s="171"/>
      <c r="M1" s="171"/>
      <c r="N1" s="171"/>
      <c r="O1" s="171"/>
      <c r="P1" s="171"/>
      <c r="Q1" s="171"/>
      <c r="R1" s="171"/>
      <c r="S1" s="171"/>
      <c r="T1" s="171"/>
      <c r="U1" s="171"/>
      <c r="V1" s="171"/>
      <c r="W1" s="171"/>
    </row>
    <row r="2" spans="1:45" ht="24.95" customHeight="1" x14ac:dyDescent="0.35">
      <c r="A2" s="175" t="s">
        <v>43</v>
      </c>
      <c r="B2" s="179" t="s">
        <v>0</v>
      </c>
      <c r="C2" s="61" t="str">
        <f>'Hide-Final Rec Worksheet'!D54</f>
        <v/>
      </c>
      <c r="D2" s="61" t="str">
        <f>'Hide-Final Rec Worksheet'!E54</f>
        <v/>
      </c>
      <c r="E2" s="61" t="str">
        <f>'Hide-Final Rec Worksheet'!F54</f>
        <v/>
      </c>
      <c r="F2" s="62" t="str">
        <f>'Hide-Final Rec Worksheet'!G54</f>
        <v/>
      </c>
      <c r="G2" s="62" t="str">
        <f>'Hide-Final Rec Worksheet'!H54</f>
        <v/>
      </c>
      <c r="H2" s="62" t="str">
        <f>'Hide-Final Rec Worksheet'!I54</f>
        <v/>
      </c>
      <c r="I2" s="63" t="str">
        <f>'Hide-Final Rec Worksheet'!J54</f>
        <v/>
      </c>
      <c r="J2" s="63" t="str">
        <f>'Hide-Final Rec Worksheet'!K54</f>
        <v/>
      </c>
      <c r="K2" s="63" t="str">
        <f>'Hide-Final Rec Worksheet'!L54</f>
        <v/>
      </c>
      <c r="L2" s="64" t="str">
        <f>'Hide-Final Rec Worksheet'!M54</f>
        <v/>
      </c>
      <c r="M2" s="179" t="s">
        <v>0</v>
      </c>
      <c r="N2" s="61" t="str">
        <f>'Hide-Final Rec Worksheet'!O54</f>
        <v/>
      </c>
      <c r="O2" s="62" t="str">
        <f>'Hide-Final Rec Worksheet'!P54</f>
        <v/>
      </c>
      <c r="P2" s="62" t="str">
        <f>'Hide-Final Rec Worksheet'!Q54</f>
        <v/>
      </c>
      <c r="Q2" s="62" t="str">
        <f>'Hide-Final Rec Worksheet'!R54</f>
        <v/>
      </c>
      <c r="R2" s="63" t="str">
        <f>'Hide-Final Rec Worksheet'!S54</f>
        <v/>
      </c>
      <c r="S2" s="63" t="str">
        <f>'Hide-Final Rec Worksheet'!T54</f>
        <v/>
      </c>
      <c r="T2" s="63" t="str">
        <f>'Hide-Final Rec Worksheet'!U54</f>
        <v/>
      </c>
      <c r="U2" s="63" t="str">
        <f>'Hide-Final Rec Worksheet'!V54</f>
        <v/>
      </c>
      <c r="V2" s="63" t="str">
        <f>'Hide-Final Rec Worksheet'!W54</f>
        <v/>
      </c>
      <c r="W2" s="64" t="str">
        <f>'Hide-Final Rec Worksheet'!X54</f>
        <v>You</v>
      </c>
      <c r="Y2" s="3"/>
      <c r="Z2" s="2"/>
      <c r="AA2" s="2"/>
      <c r="AB2" s="2"/>
      <c r="AC2" s="2"/>
      <c r="AD2" s="2"/>
      <c r="AE2" s="2"/>
      <c r="AF2" s="2"/>
      <c r="AG2" s="2"/>
      <c r="AH2" s="2"/>
      <c r="AI2" s="2"/>
      <c r="AJ2" s="2"/>
      <c r="AK2" s="2"/>
      <c r="AL2" s="2"/>
      <c r="AM2" s="2"/>
      <c r="AN2" s="2"/>
      <c r="AO2" s="2"/>
      <c r="AP2" s="2"/>
      <c r="AQ2" s="2"/>
      <c r="AR2" s="2"/>
      <c r="AS2" s="4"/>
    </row>
    <row r="3" spans="1:45" ht="24.95" customHeight="1" x14ac:dyDescent="0.35">
      <c r="A3" s="176"/>
      <c r="B3" s="180"/>
      <c r="C3" s="65" t="str">
        <f>'Hide-Final Rec Worksheet'!D55</f>
        <v/>
      </c>
      <c r="D3" s="65" t="str">
        <f>'Hide-Final Rec Worksheet'!E55</f>
        <v/>
      </c>
      <c r="E3" s="65" t="str">
        <f>'Hide-Final Rec Worksheet'!F55</f>
        <v/>
      </c>
      <c r="F3" s="65" t="str">
        <f>'Hide-Final Rec Worksheet'!G55</f>
        <v/>
      </c>
      <c r="G3" s="66" t="str">
        <f>'Hide-Final Rec Worksheet'!H55</f>
        <v/>
      </c>
      <c r="H3" s="66" t="str">
        <f>'Hide-Final Rec Worksheet'!I55</f>
        <v/>
      </c>
      <c r="I3" s="66" t="str">
        <f>'Hide-Final Rec Worksheet'!J55</f>
        <v/>
      </c>
      <c r="J3" s="67" t="str">
        <f>'Hide-Final Rec Worksheet'!K55</f>
        <v/>
      </c>
      <c r="K3" s="67" t="str">
        <f>'Hide-Final Rec Worksheet'!L55</f>
        <v/>
      </c>
      <c r="L3" s="68" t="str">
        <f>'Hide-Final Rec Worksheet'!M55</f>
        <v/>
      </c>
      <c r="M3" s="180"/>
      <c r="N3" s="65" t="str">
        <f>'Hide-Final Rec Worksheet'!O55</f>
        <v/>
      </c>
      <c r="O3" s="65" t="str">
        <f>'Hide-Final Rec Worksheet'!P55</f>
        <v/>
      </c>
      <c r="P3" s="66" t="str">
        <f>'Hide-Final Rec Worksheet'!Q55</f>
        <v/>
      </c>
      <c r="Q3" s="66" t="str">
        <f>'Hide-Final Rec Worksheet'!R55</f>
        <v/>
      </c>
      <c r="R3" s="66" t="str">
        <f>'Hide-Final Rec Worksheet'!S55</f>
        <v/>
      </c>
      <c r="S3" s="67" t="str">
        <f>'Hide-Final Rec Worksheet'!T55</f>
        <v/>
      </c>
      <c r="T3" s="67" t="str">
        <f>'Hide-Final Rec Worksheet'!U55</f>
        <v/>
      </c>
      <c r="U3" s="67" t="str">
        <f>'Hide-Final Rec Worksheet'!V55</f>
        <v/>
      </c>
      <c r="V3" s="67" t="str">
        <f>'Hide-Final Rec Worksheet'!W55</f>
        <v/>
      </c>
      <c r="W3" s="68" t="str">
        <f>'Hide-Final Rec Worksheet'!X55</f>
        <v/>
      </c>
      <c r="Y3" s="3"/>
      <c r="Z3" s="2"/>
      <c r="AA3" s="2"/>
      <c r="AB3" s="2"/>
      <c r="AC3" s="2"/>
      <c r="AD3" s="2"/>
      <c r="AE3" s="2"/>
      <c r="AF3" s="2"/>
      <c r="AG3" s="2"/>
      <c r="AH3" s="2"/>
      <c r="AI3" s="2"/>
      <c r="AJ3" s="2"/>
      <c r="AK3" s="2"/>
      <c r="AL3" s="2"/>
      <c r="AM3" s="2"/>
      <c r="AN3" s="2"/>
      <c r="AO3" s="2"/>
      <c r="AP3" s="2"/>
      <c r="AQ3" s="2"/>
      <c r="AR3" s="2"/>
      <c r="AS3" s="2"/>
    </row>
    <row r="4" spans="1:45" ht="24.95" customHeight="1" x14ac:dyDescent="0.35">
      <c r="A4" s="176"/>
      <c r="B4" s="180"/>
      <c r="C4" s="69" t="str">
        <f>'Hide-Final Rec Worksheet'!D56</f>
        <v/>
      </c>
      <c r="D4" s="65" t="str">
        <f>'Hide-Final Rec Worksheet'!E56</f>
        <v/>
      </c>
      <c r="E4" s="65" t="str">
        <f>'Hide-Final Rec Worksheet'!F56</f>
        <v/>
      </c>
      <c r="F4" s="65" t="str">
        <f>'Hide-Final Rec Worksheet'!G56</f>
        <v/>
      </c>
      <c r="G4" s="65" t="str">
        <f>'Hide-Final Rec Worksheet'!H56</f>
        <v/>
      </c>
      <c r="H4" s="66" t="str">
        <f>'Hide-Final Rec Worksheet'!I56</f>
        <v/>
      </c>
      <c r="I4" s="66" t="str">
        <f>'Hide-Final Rec Worksheet'!J56</f>
        <v/>
      </c>
      <c r="J4" s="66" t="str">
        <f>'Hide-Final Rec Worksheet'!K56</f>
        <v/>
      </c>
      <c r="K4" s="67" t="str">
        <f>'Hide-Final Rec Worksheet'!L56</f>
        <v/>
      </c>
      <c r="L4" s="68" t="str">
        <f>'Hide-Final Rec Worksheet'!M56</f>
        <v/>
      </c>
      <c r="M4" s="180"/>
      <c r="N4" s="65" t="str">
        <f>'Hide-Final Rec Worksheet'!O56</f>
        <v/>
      </c>
      <c r="O4" s="65" t="str">
        <f>'Hide-Final Rec Worksheet'!P56</f>
        <v/>
      </c>
      <c r="P4" s="65" t="str">
        <f>'Hide-Final Rec Worksheet'!Q56</f>
        <v/>
      </c>
      <c r="Q4" s="66" t="str">
        <f>'Hide-Final Rec Worksheet'!R56</f>
        <v/>
      </c>
      <c r="R4" s="66" t="str">
        <f>'Hide-Final Rec Worksheet'!S56</f>
        <v/>
      </c>
      <c r="S4" s="66" t="str">
        <f>'Hide-Final Rec Worksheet'!T56</f>
        <v/>
      </c>
      <c r="T4" s="67" t="str">
        <f>'Hide-Final Rec Worksheet'!U56</f>
        <v/>
      </c>
      <c r="U4" s="67" t="str">
        <f>'Hide-Final Rec Worksheet'!V56</f>
        <v/>
      </c>
      <c r="V4" s="67" t="str">
        <f>'Hide-Final Rec Worksheet'!W56</f>
        <v/>
      </c>
      <c r="W4" s="68" t="str">
        <f>'Hide-Final Rec Worksheet'!X56</f>
        <v/>
      </c>
      <c r="Y4" s="3"/>
      <c r="Z4" s="2"/>
      <c r="AA4" s="2"/>
      <c r="AB4" s="2"/>
      <c r="AC4" s="2"/>
      <c r="AD4" s="2"/>
      <c r="AE4" s="2"/>
      <c r="AF4" s="2"/>
      <c r="AG4" s="2"/>
      <c r="AH4" s="2"/>
      <c r="AI4" s="2"/>
      <c r="AJ4" s="2"/>
      <c r="AK4" s="2"/>
      <c r="AL4" s="2"/>
      <c r="AM4" s="2"/>
      <c r="AN4" s="2"/>
      <c r="AO4" s="2"/>
      <c r="AP4" s="2"/>
      <c r="AQ4" s="2"/>
      <c r="AR4" s="2"/>
      <c r="AS4" s="2"/>
    </row>
    <row r="5" spans="1:45" ht="24.95" customHeight="1" x14ac:dyDescent="0.35">
      <c r="A5" s="176"/>
      <c r="B5" s="180"/>
      <c r="C5" s="69" t="str">
        <f>'Hide-Final Rec Worksheet'!D57</f>
        <v/>
      </c>
      <c r="D5" s="69" t="str">
        <f>'Hide-Final Rec Worksheet'!E57</f>
        <v/>
      </c>
      <c r="E5" s="65" t="str">
        <f>'Hide-Final Rec Worksheet'!F57</f>
        <v/>
      </c>
      <c r="F5" s="65" t="str">
        <f>'Hide-Final Rec Worksheet'!G57</f>
        <v/>
      </c>
      <c r="G5" s="65" t="str">
        <f>'Hide-Final Rec Worksheet'!H57</f>
        <v/>
      </c>
      <c r="H5" s="65" t="str">
        <f>'Hide-Final Rec Worksheet'!I57</f>
        <v/>
      </c>
      <c r="I5" s="66" t="str">
        <f>'Hide-Final Rec Worksheet'!J57</f>
        <v/>
      </c>
      <c r="J5" s="66" t="str">
        <f>'Hide-Final Rec Worksheet'!K57</f>
        <v/>
      </c>
      <c r="K5" s="66" t="str">
        <f>'Hide-Final Rec Worksheet'!L57</f>
        <v/>
      </c>
      <c r="L5" s="68" t="str">
        <f>'Hide-Final Rec Worksheet'!M57</f>
        <v/>
      </c>
      <c r="M5" s="180"/>
      <c r="N5" s="65" t="str">
        <f>'Hide-Final Rec Worksheet'!O57</f>
        <v/>
      </c>
      <c r="O5" s="65" t="str">
        <f>'Hide-Final Rec Worksheet'!P57</f>
        <v/>
      </c>
      <c r="P5" s="65" t="str">
        <f>'Hide-Final Rec Worksheet'!Q57</f>
        <v/>
      </c>
      <c r="Q5" s="65" t="str">
        <f>'Hide-Final Rec Worksheet'!R57</f>
        <v/>
      </c>
      <c r="R5" s="66" t="str">
        <f>'Hide-Final Rec Worksheet'!S57</f>
        <v/>
      </c>
      <c r="S5" s="66" t="str">
        <f>'Hide-Final Rec Worksheet'!T57</f>
        <v/>
      </c>
      <c r="T5" s="66" t="str">
        <f>'Hide-Final Rec Worksheet'!U57</f>
        <v/>
      </c>
      <c r="U5" s="67" t="str">
        <f>'Hide-Final Rec Worksheet'!V57</f>
        <v/>
      </c>
      <c r="V5" s="67" t="str">
        <f>'Hide-Final Rec Worksheet'!W57</f>
        <v/>
      </c>
      <c r="W5" s="68" t="str">
        <f>'Hide-Final Rec Worksheet'!X57</f>
        <v/>
      </c>
      <c r="Y5" s="3"/>
      <c r="Z5" s="2"/>
      <c r="AA5" s="2"/>
      <c r="AB5" s="2"/>
      <c r="AC5" s="2"/>
      <c r="AD5" s="2"/>
      <c r="AE5" s="2"/>
      <c r="AF5" s="2"/>
      <c r="AG5" s="2"/>
      <c r="AH5" s="2"/>
      <c r="AI5" s="2"/>
      <c r="AJ5" s="2"/>
      <c r="AK5" s="2"/>
      <c r="AL5" s="2"/>
      <c r="AM5" s="2"/>
      <c r="AN5" s="2"/>
      <c r="AO5" s="2"/>
      <c r="AP5" s="2"/>
      <c r="AQ5" s="2"/>
      <c r="AR5" s="2"/>
      <c r="AS5" s="2"/>
    </row>
    <row r="6" spans="1:45" ht="24.95" customHeight="1" x14ac:dyDescent="0.35">
      <c r="A6" s="176"/>
      <c r="B6" s="180"/>
      <c r="C6" s="69" t="str">
        <f>'Hide-Final Rec Worksheet'!D58</f>
        <v/>
      </c>
      <c r="D6" s="69" t="str">
        <f>'Hide-Final Rec Worksheet'!E58</f>
        <v/>
      </c>
      <c r="E6" s="69" t="str">
        <f>'Hide-Final Rec Worksheet'!F58</f>
        <v/>
      </c>
      <c r="F6" s="65" t="str">
        <f>'Hide-Final Rec Worksheet'!G58</f>
        <v/>
      </c>
      <c r="G6" s="65" t="str">
        <f>'Hide-Final Rec Worksheet'!H58</f>
        <v/>
      </c>
      <c r="H6" s="65" t="str">
        <f>'Hide-Final Rec Worksheet'!I58</f>
        <v/>
      </c>
      <c r="I6" s="65" t="str">
        <f>'Hide-Final Rec Worksheet'!J58</f>
        <v/>
      </c>
      <c r="J6" s="66" t="str">
        <f>'Hide-Final Rec Worksheet'!K58</f>
        <v/>
      </c>
      <c r="K6" s="66" t="str">
        <f>'Hide-Final Rec Worksheet'!L58</f>
        <v/>
      </c>
      <c r="L6" s="70" t="str">
        <f>'Hide-Final Rec Worksheet'!M58</f>
        <v/>
      </c>
      <c r="M6" s="180"/>
      <c r="N6" s="69" t="str">
        <f>'Hide-Final Rec Worksheet'!O58</f>
        <v/>
      </c>
      <c r="O6" s="65" t="str">
        <f>'Hide-Final Rec Worksheet'!P58</f>
        <v/>
      </c>
      <c r="P6" s="65" t="str">
        <f>'Hide-Final Rec Worksheet'!Q58</f>
        <v/>
      </c>
      <c r="Q6" s="65" t="str">
        <f>'Hide-Final Rec Worksheet'!R58</f>
        <v/>
      </c>
      <c r="R6" s="65" t="str">
        <f>'Hide-Final Rec Worksheet'!S58</f>
        <v/>
      </c>
      <c r="S6" s="66" t="str">
        <f>'Hide-Final Rec Worksheet'!T58</f>
        <v/>
      </c>
      <c r="T6" s="66" t="str">
        <f>'Hide-Final Rec Worksheet'!U58</f>
        <v/>
      </c>
      <c r="U6" s="66" t="str">
        <f>'Hide-Final Rec Worksheet'!V58</f>
        <v/>
      </c>
      <c r="V6" s="67" t="str">
        <f>'Hide-Final Rec Worksheet'!W58</f>
        <v/>
      </c>
      <c r="W6" s="68" t="str">
        <f>'Hide-Final Rec Worksheet'!X58</f>
        <v/>
      </c>
      <c r="Y6" s="3"/>
      <c r="Z6" s="2"/>
      <c r="AA6" s="2"/>
      <c r="AB6" s="2"/>
      <c r="AC6" s="2"/>
      <c r="AD6" s="2"/>
      <c r="AE6" s="2"/>
      <c r="AF6" s="2"/>
      <c r="AG6" s="2"/>
      <c r="AH6" s="2"/>
      <c r="AI6" s="2"/>
      <c r="AJ6" s="2"/>
      <c r="AK6" s="2"/>
      <c r="AL6" s="2"/>
      <c r="AM6" s="2"/>
      <c r="AN6" s="2"/>
      <c r="AO6" s="2"/>
      <c r="AP6" s="2"/>
      <c r="AQ6" s="2"/>
      <c r="AR6" s="2"/>
      <c r="AS6" s="2"/>
    </row>
    <row r="7" spans="1:45" ht="24.95" customHeight="1" x14ac:dyDescent="0.35">
      <c r="A7" s="176"/>
      <c r="B7" s="180"/>
      <c r="C7" s="69" t="str">
        <f>'Hide-Final Rec Worksheet'!D59</f>
        <v/>
      </c>
      <c r="D7" s="69" t="str">
        <f>'Hide-Final Rec Worksheet'!E59</f>
        <v/>
      </c>
      <c r="E7" s="69" t="str">
        <f>'Hide-Final Rec Worksheet'!F59</f>
        <v/>
      </c>
      <c r="F7" s="69" t="str">
        <f>'Hide-Final Rec Worksheet'!G59</f>
        <v/>
      </c>
      <c r="G7" s="65" t="str">
        <f>'Hide-Final Rec Worksheet'!H59</f>
        <v/>
      </c>
      <c r="H7" s="65" t="str">
        <f>'Hide-Final Rec Worksheet'!I59</f>
        <v/>
      </c>
      <c r="I7" s="65" t="str">
        <f>'Hide-Final Rec Worksheet'!J59</f>
        <v/>
      </c>
      <c r="J7" s="65" t="str">
        <f>'Hide-Final Rec Worksheet'!K59</f>
        <v/>
      </c>
      <c r="K7" s="66" t="str">
        <f>'Hide-Final Rec Worksheet'!L59</f>
        <v/>
      </c>
      <c r="L7" s="70" t="str">
        <f>'Hide-Final Rec Worksheet'!M59</f>
        <v/>
      </c>
      <c r="M7" s="180"/>
      <c r="N7" s="69" t="str">
        <f>'Hide-Final Rec Worksheet'!O59</f>
        <v/>
      </c>
      <c r="O7" s="69" t="str">
        <f>'Hide-Final Rec Worksheet'!P59</f>
        <v/>
      </c>
      <c r="P7" s="65" t="str">
        <f>'Hide-Final Rec Worksheet'!Q59</f>
        <v/>
      </c>
      <c r="Q7" s="65" t="str">
        <f>'Hide-Final Rec Worksheet'!R59</f>
        <v/>
      </c>
      <c r="R7" s="65" t="str">
        <f>'Hide-Final Rec Worksheet'!S59</f>
        <v/>
      </c>
      <c r="S7" s="65" t="str">
        <f>'Hide-Final Rec Worksheet'!T59</f>
        <v/>
      </c>
      <c r="T7" s="66" t="str">
        <f>'Hide-Final Rec Worksheet'!U59</f>
        <v/>
      </c>
      <c r="U7" s="66" t="str">
        <f>'Hide-Final Rec Worksheet'!V59</f>
        <v/>
      </c>
      <c r="V7" s="66" t="str">
        <f>'Hide-Final Rec Worksheet'!W59</f>
        <v/>
      </c>
      <c r="W7" s="68" t="str">
        <f>'Hide-Final Rec Worksheet'!X59</f>
        <v/>
      </c>
      <c r="Y7" s="3"/>
      <c r="Z7" s="2"/>
      <c r="AA7" s="2"/>
      <c r="AB7" s="2"/>
      <c r="AC7" s="2"/>
      <c r="AD7" s="2"/>
      <c r="AE7" s="2"/>
      <c r="AF7" s="2"/>
      <c r="AG7" s="2"/>
      <c r="AH7" s="2"/>
      <c r="AI7" s="2"/>
      <c r="AJ7" s="2"/>
      <c r="AK7" s="2"/>
      <c r="AL7" s="2"/>
      <c r="AM7" s="2"/>
      <c r="AN7" s="2"/>
      <c r="AO7" s="2"/>
      <c r="AP7" s="2"/>
      <c r="AQ7" s="2"/>
      <c r="AR7" s="2"/>
      <c r="AS7" s="2"/>
    </row>
    <row r="8" spans="1:45" ht="24.95" customHeight="1" x14ac:dyDescent="0.35">
      <c r="A8" s="176"/>
      <c r="B8" s="180"/>
      <c r="C8" s="69" t="str">
        <f>'Hide-Final Rec Worksheet'!D60</f>
        <v/>
      </c>
      <c r="D8" s="69" t="str">
        <f>'Hide-Final Rec Worksheet'!E60</f>
        <v/>
      </c>
      <c r="E8" s="69" t="str">
        <f>'Hide-Final Rec Worksheet'!F60</f>
        <v/>
      </c>
      <c r="F8" s="69" t="str">
        <f>'Hide-Final Rec Worksheet'!G60</f>
        <v/>
      </c>
      <c r="G8" s="69" t="str">
        <f>'Hide-Final Rec Worksheet'!H60</f>
        <v/>
      </c>
      <c r="H8" s="65" t="str">
        <f>'Hide-Final Rec Worksheet'!I60</f>
        <v/>
      </c>
      <c r="I8" s="65" t="str">
        <f>'Hide-Final Rec Worksheet'!J60</f>
        <v/>
      </c>
      <c r="J8" s="65" t="str">
        <f>'Hide-Final Rec Worksheet'!K60</f>
        <v/>
      </c>
      <c r="K8" s="65" t="str">
        <f>'Hide-Final Rec Worksheet'!L60</f>
        <v/>
      </c>
      <c r="L8" s="70" t="str">
        <f>'Hide-Final Rec Worksheet'!M60</f>
        <v/>
      </c>
      <c r="M8" s="180"/>
      <c r="N8" s="69" t="str">
        <f>'Hide-Final Rec Worksheet'!O60</f>
        <v/>
      </c>
      <c r="O8" s="69" t="str">
        <f>'Hide-Final Rec Worksheet'!P60</f>
        <v/>
      </c>
      <c r="P8" s="69" t="str">
        <f>'Hide-Final Rec Worksheet'!Q60</f>
        <v/>
      </c>
      <c r="Q8" s="65" t="str">
        <f>'Hide-Final Rec Worksheet'!R60</f>
        <v/>
      </c>
      <c r="R8" s="65" t="str">
        <f>'Hide-Final Rec Worksheet'!S60</f>
        <v/>
      </c>
      <c r="S8" s="65" t="str">
        <f>'Hide-Final Rec Worksheet'!T60</f>
        <v/>
      </c>
      <c r="T8" s="65" t="str">
        <f>'Hide-Final Rec Worksheet'!U60</f>
        <v/>
      </c>
      <c r="U8" s="66" t="str">
        <f>'Hide-Final Rec Worksheet'!V60</f>
        <v/>
      </c>
      <c r="V8" s="66" t="str">
        <f>'Hide-Final Rec Worksheet'!W60</f>
        <v/>
      </c>
      <c r="W8" s="70" t="str">
        <f>'Hide-Final Rec Worksheet'!X60</f>
        <v/>
      </c>
      <c r="Y8" s="3"/>
      <c r="Z8" s="2"/>
      <c r="AA8" s="2"/>
      <c r="AB8" s="2"/>
      <c r="AC8" s="2"/>
      <c r="AD8" s="2"/>
      <c r="AE8" s="2"/>
      <c r="AF8" s="2"/>
      <c r="AG8" s="2"/>
      <c r="AH8" s="2"/>
      <c r="AI8" s="2"/>
      <c r="AJ8" s="2"/>
      <c r="AK8" s="2"/>
      <c r="AL8" s="2"/>
      <c r="AM8" s="2"/>
      <c r="AN8" s="2"/>
      <c r="AO8" s="2"/>
      <c r="AP8" s="2"/>
      <c r="AQ8" s="2"/>
      <c r="AR8" s="2"/>
      <c r="AS8" s="2"/>
    </row>
    <row r="9" spans="1:45" ht="24.95" customHeight="1" x14ac:dyDescent="0.35">
      <c r="A9" s="176"/>
      <c r="B9" s="180"/>
      <c r="C9" s="69" t="str">
        <f>'Hide-Final Rec Worksheet'!D61</f>
        <v/>
      </c>
      <c r="D9" s="69" t="str">
        <f>'Hide-Final Rec Worksheet'!E61</f>
        <v/>
      </c>
      <c r="E9" s="69" t="str">
        <f>'Hide-Final Rec Worksheet'!F61</f>
        <v/>
      </c>
      <c r="F9" s="69" t="str">
        <f>'Hide-Final Rec Worksheet'!G61</f>
        <v/>
      </c>
      <c r="G9" s="69" t="str">
        <f>'Hide-Final Rec Worksheet'!H61</f>
        <v/>
      </c>
      <c r="H9" s="69" t="str">
        <f>'Hide-Final Rec Worksheet'!I61</f>
        <v/>
      </c>
      <c r="I9" s="65" t="str">
        <f>'Hide-Final Rec Worksheet'!J61</f>
        <v/>
      </c>
      <c r="J9" s="65" t="str">
        <f>'Hide-Final Rec Worksheet'!K61</f>
        <v/>
      </c>
      <c r="K9" s="65" t="str">
        <f>'Hide-Final Rec Worksheet'!L61</f>
        <v/>
      </c>
      <c r="L9" s="71" t="str">
        <f>'Hide-Final Rec Worksheet'!M61</f>
        <v/>
      </c>
      <c r="M9" s="180"/>
      <c r="N9" s="69" t="str">
        <f>'Hide-Final Rec Worksheet'!O61</f>
        <v/>
      </c>
      <c r="O9" s="69" t="str">
        <f>'Hide-Final Rec Worksheet'!P61</f>
        <v/>
      </c>
      <c r="P9" s="69" t="str">
        <f>'Hide-Final Rec Worksheet'!Q61</f>
        <v/>
      </c>
      <c r="Q9" s="69" t="str">
        <f>'Hide-Final Rec Worksheet'!R61</f>
        <v/>
      </c>
      <c r="R9" s="65" t="str">
        <f>'Hide-Final Rec Worksheet'!S61</f>
        <v/>
      </c>
      <c r="S9" s="65" t="str">
        <f>'Hide-Final Rec Worksheet'!T61</f>
        <v/>
      </c>
      <c r="T9" s="65" t="str">
        <f>'Hide-Final Rec Worksheet'!U61</f>
        <v/>
      </c>
      <c r="U9" s="65" t="str">
        <f>'Hide-Final Rec Worksheet'!V61</f>
        <v/>
      </c>
      <c r="V9" s="66" t="str">
        <f>'Hide-Final Rec Worksheet'!W61</f>
        <v/>
      </c>
      <c r="W9" s="70" t="str">
        <f>'Hide-Final Rec Worksheet'!X61</f>
        <v/>
      </c>
      <c r="Y9" s="3"/>
      <c r="Z9" s="2"/>
      <c r="AA9" s="2"/>
      <c r="AB9" s="2"/>
      <c r="AC9" s="2"/>
      <c r="AD9" s="2"/>
      <c r="AE9" s="2"/>
      <c r="AF9" s="2"/>
      <c r="AG9" s="2"/>
      <c r="AH9" s="2"/>
      <c r="AI9" s="2"/>
      <c r="AJ9" s="2"/>
      <c r="AK9" s="2"/>
      <c r="AL9" s="2"/>
      <c r="AM9" s="2"/>
      <c r="AN9" s="2"/>
      <c r="AO9" s="2"/>
      <c r="AP9" s="2"/>
      <c r="AQ9" s="2"/>
      <c r="AR9" s="2"/>
      <c r="AS9" s="2"/>
    </row>
    <row r="10" spans="1:45" ht="24.95" customHeight="1" x14ac:dyDescent="0.35">
      <c r="A10" s="176"/>
      <c r="B10" s="180"/>
      <c r="C10" s="69" t="str">
        <f>'Hide-Final Rec Worksheet'!D62</f>
        <v/>
      </c>
      <c r="D10" s="69" t="str">
        <f>'Hide-Final Rec Worksheet'!E62</f>
        <v/>
      </c>
      <c r="E10" s="69" t="str">
        <f>'Hide-Final Rec Worksheet'!F62</f>
        <v/>
      </c>
      <c r="F10" s="69" t="str">
        <f>'Hide-Final Rec Worksheet'!G62</f>
        <v/>
      </c>
      <c r="G10" s="69" t="str">
        <f>'Hide-Final Rec Worksheet'!H62</f>
        <v/>
      </c>
      <c r="H10" s="69" t="str">
        <f>'Hide-Final Rec Worksheet'!I62</f>
        <v/>
      </c>
      <c r="I10" s="69" t="str">
        <f>'Hide-Final Rec Worksheet'!J62</f>
        <v/>
      </c>
      <c r="J10" s="65" t="str">
        <f>'Hide-Final Rec Worksheet'!K62</f>
        <v/>
      </c>
      <c r="K10" s="65" t="str">
        <f>'Hide-Final Rec Worksheet'!L62</f>
        <v/>
      </c>
      <c r="L10" s="71" t="str">
        <f>'Hide-Final Rec Worksheet'!M62</f>
        <v/>
      </c>
      <c r="M10" s="180"/>
      <c r="N10" s="69" t="str">
        <f>'Hide-Final Rec Worksheet'!O62</f>
        <v/>
      </c>
      <c r="O10" s="69" t="str">
        <f>'Hide-Final Rec Worksheet'!P62</f>
        <v/>
      </c>
      <c r="P10" s="69" t="str">
        <f>'Hide-Final Rec Worksheet'!Q62</f>
        <v/>
      </c>
      <c r="Q10" s="69" t="str">
        <f>'Hide-Final Rec Worksheet'!R62</f>
        <v/>
      </c>
      <c r="R10" s="69" t="str">
        <f>'Hide-Final Rec Worksheet'!S62</f>
        <v/>
      </c>
      <c r="S10" s="65" t="str">
        <f>'Hide-Final Rec Worksheet'!T62</f>
        <v/>
      </c>
      <c r="T10" s="65" t="str">
        <f>'Hide-Final Rec Worksheet'!U62</f>
        <v/>
      </c>
      <c r="U10" s="65" t="str">
        <f>'Hide-Final Rec Worksheet'!V62</f>
        <v/>
      </c>
      <c r="V10" s="65" t="str">
        <f>'Hide-Final Rec Worksheet'!W62</f>
        <v/>
      </c>
      <c r="W10" s="70" t="str">
        <f>'Hide-Final Rec Worksheet'!X62</f>
        <v/>
      </c>
      <c r="Y10" s="3"/>
      <c r="Z10" s="2"/>
      <c r="AA10" s="2"/>
      <c r="AB10" s="2"/>
      <c r="AC10" s="2"/>
      <c r="AD10" s="2"/>
      <c r="AE10" s="2"/>
      <c r="AF10" s="2"/>
      <c r="AG10" s="2"/>
      <c r="AH10" s="2"/>
      <c r="AI10" s="2"/>
      <c r="AJ10" s="2"/>
      <c r="AK10" s="2"/>
      <c r="AL10" s="2"/>
      <c r="AM10" s="2"/>
      <c r="AN10" s="2"/>
      <c r="AO10" s="2"/>
      <c r="AP10" s="2"/>
      <c r="AQ10" s="2"/>
      <c r="AR10" s="2"/>
      <c r="AS10" s="2"/>
    </row>
    <row r="11" spans="1:45" ht="24.95" customHeight="1" x14ac:dyDescent="0.35">
      <c r="A11" s="176"/>
      <c r="B11" s="180"/>
      <c r="C11" s="69" t="str">
        <f>'Hide-Final Rec Worksheet'!D63</f>
        <v/>
      </c>
      <c r="D11" s="69" t="str">
        <f>'Hide-Final Rec Worksheet'!E63</f>
        <v/>
      </c>
      <c r="E11" s="69" t="str">
        <f>'Hide-Final Rec Worksheet'!F63</f>
        <v/>
      </c>
      <c r="F11" s="69" t="str">
        <f>'Hide-Final Rec Worksheet'!G63</f>
        <v/>
      </c>
      <c r="G11" s="69" t="str">
        <f>'Hide-Final Rec Worksheet'!H63</f>
        <v/>
      </c>
      <c r="H11" s="69" t="str">
        <f>'Hide-Final Rec Worksheet'!I63</f>
        <v/>
      </c>
      <c r="I11" s="69" t="str">
        <f>'Hide-Final Rec Worksheet'!J63</f>
        <v/>
      </c>
      <c r="J11" s="69" t="str">
        <f>'Hide-Final Rec Worksheet'!K63</f>
        <v/>
      </c>
      <c r="K11" s="65" t="str">
        <f>'Hide-Final Rec Worksheet'!L63</f>
        <v/>
      </c>
      <c r="L11" s="71" t="str">
        <f>'Hide-Final Rec Worksheet'!M63</f>
        <v/>
      </c>
      <c r="M11" s="180"/>
      <c r="N11" s="69" t="str">
        <f>'Hide-Final Rec Worksheet'!O63</f>
        <v/>
      </c>
      <c r="O11" s="69" t="str">
        <f>'Hide-Final Rec Worksheet'!P63</f>
        <v/>
      </c>
      <c r="P11" s="69" t="str">
        <f>'Hide-Final Rec Worksheet'!Q63</f>
        <v/>
      </c>
      <c r="Q11" s="69" t="str">
        <f>'Hide-Final Rec Worksheet'!R63</f>
        <v/>
      </c>
      <c r="R11" s="69" t="str">
        <f>'Hide-Final Rec Worksheet'!S63</f>
        <v/>
      </c>
      <c r="S11" s="69" t="str">
        <f>'Hide-Final Rec Worksheet'!T63</f>
        <v/>
      </c>
      <c r="T11" s="65" t="str">
        <f>'Hide-Final Rec Worksheet'!U63</f>
        <v/>
      </c>
      <c r="U11" s="65" t="str">
        <f>'Hide-Final Rec Worksheet'!V63</f>
        <v/>
      </c>
      <c r="V11" s="65" t="str">
        <f>'Hide-Final Rec Worksheet'!W63</f>
        <v/>
      </c>
      <c r="W11" s="71" t="str">
        <f>'Hide-Final Rec Worksheet'!X63</f>
        <v/>
      </c>
      <c r="Y11" s="3"/>
      <c r="Z11" s="2"/>
      <c r="AA11" s="2"/>
      <c r="AB11" s="2"/>
      <c r="AC11" s="2"/>
      <c r="AD11" s="2"/>
      <c r="AE11" s="2"/>
      <c r="AF11" s="2"/>
      <c r="AG11" s="2"/>
      <c r="AH11" s="2"/>
      <c r="AI11" s="2"/>
      <c r="AJ11" s="2"/>
      <c r="AK11" s="2"/>
      <c r="AL11" s="2"/>
      <c r="AM11" s="2"/>
      <c r="AN11" s="2"/>
      <c r="AO11" s="2"/>
      <c r="AP11" s="2"/>
      <c r="AQ11" s="2"/>
      <c r="AR11" s="2"/>
      <c r="AS11" s="2"/>
    </row>
    <row r="12" spans="1:45" ht="11.25" customHeight="1" x14ac:dyDescent="0.25">
      <c r="A12" s="176"/>
      <c r="B12" s="58"/>
      <c r="C12" s="177" t="s">
        <v>36</v>
      </c>
      <c r="D12" s="177"/>
      <c r="E12" s="177"/>
      <c r="F12" s="177"/>
      <c r="G12" s="177"/>
      <c r="H12" s="177"/>
      <c r="I12" s="177"/>
      <c r="J12" s="177"/>
      <c r="K12" s="177"/>
      <c r="L12" s="178"/>
      <c r="M12" s="59"/>
      <c r="N12" s="177" t="s">
        <v>36</v>
      </c>
      <c r="O12" s="177"/>
      <c r="P12" s="177"/>
      <c r="Q12" s="177"/>
      <c r="R12" s="177"/>
      <c r="S12" s="177"/>
      <c r="T12" s="177"/>
      <c r="U12" s="177"/>
      <c r="V12" s="177"/>
      <c r="W12" s="178"/>
      <c r="Y12" s="3"/>
      <c r="Z12" s="2"/>
      <c r="AA12" s="2"/>
      <c r="AB12" s="2"/>
      <c r="AC12" s="2"/>
      <c r="AD12" s="2"/>
      <c r="AE12" s="2"/>
      <c r="AF12" s="2"/>
      <c r="AG12" s="2"/>
      <c r="AH12" s="2"/>
      <c r="AI12" s="2"/>
      <c r="AJ12" s="2"/>
      <c r="AK12" s="2"/>
      <c r="AL12" s="2"/>
      <c r="AM12" s="2"/>
      <c r="AN12" s="2"/>
      <c r="AO12" s="2"/>
      <c r="AP12" s="2"/>
      <c r="AQ12" s="2"/>
      <c r="AR12" s="2"/>
      <c r="AS12" s="2"/>
    </row>
    <row r="13" spans="1:45" ht="24.95" customHeight="1" x14ac:dyDescent="0.35">
      <c r="A13" s="176"/>
      <c r="B13" s="179" t="s">
        <v>0</v>
      </c>
      <c r="C13" s="72" t="str">
        <f>'Hide-Final Rec Worksheet'!D65</f>
        <v/>
      </c>
      <c r="D13" s="61" t="str">
        <f>'Hide-Final Rec Worksheet'!E65</f>
        <v/>
      </c>
      <c r="E13" s="61" t="str">
        <f>'Hide-Final Rec Worksheet'!F65</f>
        <v/>
      </c>
      <c r="F13" s="61" t="str">
        <f>'Hide-Final Rec Worksheet'!G65</f>
        <v/>
      </c>
      <c r="G13" s="61" t="str">
        <f>'Hide-Final Rec Worksheet'!H65</f>
        <v/>
      </c>
      <c r="H13" s="62" t="str">
        <f>'Hide-Final Rec Worksheet'!I65</f>
        <v/>
      </c>
      <c r="I13" s="62" t="str">
        <f>'Hide-Final Rec Worksheet'!J65</f>
        <v/>
      </c>
      <c r="J13" s="62" t="str">
        <f>'Hide-Final Rec Worksheet'!K65</f>
        <v/>
      </c>
      <c r="K13" s="62" t="str">
        <f>'Hide-Final Rec Worksheet'!L65</f>
        <v/>
      </c>
      <c r="L13" s="73" t="str">
        <f>'Hide-Final Rec Worksheet'!M65</f>
        <v/>
      </c>
      <c r="M13" s="179" t="s">
        <v>0</v>
      </c>
      <c r="N13" s="61" t="str">
        <f>'Hide-Final Rec Worksheet'!O65</f>
        <v/>
      </c>
      <c r="O13" s="61" t="str">
        <f>'Hide-Final Rec Worksheet'!P65</f>
        <v/>
      </c>
      <c r="P13" s="61" t="str">
        <f>'Hide-Final Rec Worksheet'!Q65</f>
        <v/>
      </c>
      <c r="Q13" s="61" t="str">
        <f>'Hide-Final Rec Worksheet'!R65</f>
        <v/>
      </c>
      <c r="R13" s="62" t="str">
        <f>'Hide-Final Rec Worksheet'!S65</f>
        <v/>
      </c>
      <c r="S13" s="62" t="str">
        <f>'Hide-Final Rec Worksheet'!T65</f>
        <v/>
      </c>
      <c r="T13" s="63" t="str">
        <f>'Hide-Final Rec Worksheet'!U65</f>
        <v/>
      </c>
      <c r="U13" s="63" t="str">
        <f>'Hide-Final Rec Worksheet'!V65</f>
        <v/>
      </c>
      <c r="V13" s="63" t="str">
        <f>'Hide-Final Rec Worksheet'!W65</f>
        <v/>
      </c>
      <c r="W13" s="64" t="str">
        <f>'Hide-Final Rec Worksheet'!X65</f>
        <v/>
      </c>
      <c r="Y13" s="2"/>
      <c r="Z13" s="2"/>
      <c r="AA13" s="2"/>
      <c r="AB13" s="2"/>
      <c r="AC13" s="2"/>
      <c r="AD13" s="2"/>
      <c r="AE13" s="2"/>
      <c r="AF13" s="2"/>
      <c r="AG13" s="2"/>
      <c r="AH13" s="2"/>
      <c r="AI13" s="2"/>
      <c r="AJ13" s="2"/>
      <c r="AK13" s="2"/>
      <c r="AL13" s="2"/>
      <c r="AM13" s="2"/>
      <c r="AN13" s="2"/>
      <c r="AO13" s="2"/>
      <c r="AP13" s="2"/>
      <c r="AQ13" s="2"/>
      <c r="AR13" s="2"/>
      <c r="AS13" s="2"/>
    </row>
    <row r="14" spans="1:45" ht="24.95" customHeight="1" x14ac:dyDescent="0.35">
      <c r="A14" s="176"/>
      <c r="B14" s="180"/>
      <c r="C14" s="69" t="str">
        <f>'Hide-Final Rec Worksheet'!D66</f>
        <v/>
      </c>
      <c r="D14" s="69" t="str">
        <f>'Hide-Final Rec Worksheet'!E66</f>
        <v/>
      </c>
      <c r="E14" s="65" t="str">
        <f>'Hide-Final Rec Worksheet'!F66</f>
        <v/>
      </c>
      <c r="F14" s="65" t="str">
        <f>'Hide-Final Rec Worksheet'!G66</f>
        <v/>
      </c>
      <c r="G14" s="65" t="str">
        <f>'Hide-Final Rec Worksheet'!H66</f>
        <v/>
      </c>
      <c r="H14" s="65" t="str">
        <f>'Hide-Final Rec Worksheet'!I66</f>
        <v/>
      </c>
      <c r="I14" s="66" t="str">
        <f>'Hide-Final Rec Worksheet'!J66</f>
        <v/>
      </c>
      <c r="J14" s="66" t="str">
        <f>'Hide-Final Rec Worksheet'!K66</f>
        <v/>
      </c>
      <c r="K14" s="66" t="str">
        <f>'Hide-Final Rec Worksheet'!L66</f>
        <v/>
      </c>
      <c r="L14" s="70" t="str">
        <f>'Hide-Final Rec Worksheet'!M66</f>
        <v/>
      </c>
      <c r="M14" s="180"/>
      <c r="N14" s="65" t="str">
        <f>'Hide-Final Rec Worksheet'!O66</f>
        <v/>
      </c>
      <c r="O14" s="65" t="str">
        <f>'Hide-Final Rec Worksheet'!P66</f>
        <v/>
      </c>
      <c r="P14" s="65" t="str">
        <f>'Hide-Final Rec Worksheet'!Q66</f>
        <v/>
      </c>
      <c r="Q14" s="65" t="str">
        <f>'Hide-Final Rec Worksheet'!R66</f>
        <v/>
      </c>
      <c r="R14" s="65" t="str">
        <f>'Hide-Final Rec Worksheet'!S66</f>
        <v/>
      </c>
      <c r="S14" s="66" t="str">
        <f>'Hide-Final Rec Worksheet'!T66</f>
        <v/>
      </c>
      <c r="T14" s="66" t="str">
        <f>'Hide-Final Rec Worksheet'!U66</f>
        <v/>
      </c>
      <c r="U14" s="67" t="str">
        <f>'Hide-Final Rec Worksheet'!V66</f>
        <v/>
      </c>
      <c r="V14" s="67" t="str">
        <f>'Hide-Final Rec Worksheet'!W66</f>
        <v/>
      </c>
      <c r="W14" s="68" t="str">
        <f>'Hide-Final Rec Worksheet'!X66</f>
        <v/>
      </c>
      <c r="Y14" s="2"/>
      <c r="Z14" s="2"/>
      <c r="AA14" s="2"/>
      <c r="AB14" s="2"/>
      <c r="AC14" s="2"/>
      <c r="AD14" s="2"/>
      <c r="AE14" s="2"/>
      <c r="AF14" s="2"/>
      <c r="AG14" s="2"/>
      <c r="AH14" s="2"/>
      <c r="AI14" s="2"/>
      <c r="AJ14" s="2"/>
      <c r="AK14" s="2"/>
      <c r="AL14" s="2"/>
      <c r="AM14" s="2"/>
      <c r="AN14" s="2"/>
      <c r="AO14" s="2"/>
      <c r="AP14" s="2"/>
      <c r="AQ14" s="2"/>
      <c r="AR14" s="2"/>
      <c r="AS14" s="2"/>
    </row>
    <row r="15" spans="1:45" ht="24.95" customHeight="1" x14ac:dyDescent="0.35">
      <c r="A15" s="176"/>
      <c r="B15" s="180"/>
      <c r="C15" s="69" t="str">
        <f>'Hide-Final Rec Worksheet'!D67</f>
        <v/>
      </c>
      <c r="D15" s="69" t="str">
        <f>'Hide-Final Rec Worksheet'!E67</f>
        <v/>
      </c>
      <c r="E15" s="69" t="str">
        <f>'Hide-Final Rec Worksheet'!F67</f>
        <v/>
      </c>
      <c r="F15" s="65" t="str">
        <f>'Hide-Final Rec Worksheet'!G67</f>
        <v/>
      </c>
      <c r="G15" s="65" t="str">
        <f>'Hide-Final Rec Worksheet'!H67</f>
        <v/>
      </c>
      <c r="H15" s="65" t="str">
        <f>'Hide-Final Rec Worksheet'!I67</f>
        <v/>
      </c>
      <c r="I15" s="65" t="str">
        <f>'Hide-Final Rec Worksheet'!J67</f>
        <v/>
      </c>
      <c r="J15" s="66" t="str">
        <f>'Hide-Final Rec Worksheet'!K67</f>
        <v/>
      </c>
      <c r="K15" s="66" t="str">
        <f>'Hide-Final Rec Worksheet'!L67</f>
        <v/>
      </c>
      <c r="L15" s="70" t="str">
        <f>'Hide-Final Rec Worksheet'!M67</f>
        <v/>
      </c>
      <c r="M15" s="180"/>
      <c r="N15" s="65" t="str">
        <f>'Hide-Final Rec Worksheet'!O67</f>
        <v/>
      </c>
      <c r="O15" s="65" t="str">
        <f>'Hide-Final Rec Worksheet'!P67</f>
        <v/>
      </c>
      <c r="P15" s="65" t="str">
        <f>'Hide-Final Rec Worksheet'!Q67</f>
        <v/>
      </c>
      <c r="Q15" s="65" t="str">
        <f>'Hide-Final Rec Worksheet'!R67</f>
        <v/>
      </c>
      <c r="R15" s="65" t="str">
        <f>'Hide-Final Rec Worksheet'!S67</f>
        <v/>
      </c>
      <c r="S15" s="65" t="str">
        <f>'Hide-Final Rec Worksheet'!T67</f>
        <v/>
      </c>
      <c r="T15" s="66" t="str">
        <f>'Hide-Final Rec Worksheet'!U67</f>
        <v/>
      </c>
      <c r="U15" s="66" t="str">
        <f>'Hide-Final Rec Worksheet'!V67</f>
        <v/>
      </c>
      <c r="V15" s="67" t="str">
        <f>'Hide-Final Rec Worksheet'!W67</f>
        <v/>
      </c>
      <c r="W15" s="68" t="str">
        <f>'Hide-Final Rec Worksheet'!X67</f>
        <v/>
      </c>
      <c r="Y15" s="2"/>
      <c r="Z15" s="2"/>
      <c r="AA15" s="2"/>
      <c r="AB15" s="2"/>
      <c r="AC15" s="2"/>
      <c r="AD15" s="2"/>
      <c r="AE15" s="2"/>
      <c r="AF15" s="2"/>
      <c r="AG15" s="2"/>
      <c r="AH15" s="2"/>
      <c r="AI15" s="2"/>
      <c r="AJ15" s="2"/>
      <c r="AK15" s="2"/>
      <c r="AL15" s="2"/>
      <c r="AM15" s="2"/>
      <c r="AN15" s="2"/>
      <c r="AO15" s="2"/>
      <c r="AP15" s="2"/>
      <c r="AQ15" s="2"/>
      <c r="AR15" s="2"/>
      <c r="AS15" s="2"/>
    </row>
    <row r="16" spans="1:45" ht="24.95" customHeight="1" x14ac:dyDescent="0.35">
      <c r="A16" s="176"/>
      <c r="B16" s="180"/>
      <c r="C16" s="69" t="str">
        <f>'Hide-Final Rec Worksheet'!D68</f>
        <v/>
      </c>
      <c r="D16" s="69" t="str">
        <f>'Hide-Final Rec Worksheet'!E68</f>
        <v/>
      </c>
      <c r="E16" s="69" t="str">
        <f>'Hide-Final Rec Worksheet'!F68</f>
        <v/>
      </c>
      <c r="F16" s="69" t="str">
        <f>'Hide-Final Rec Worksheet'!G68</f>
        <v/>
      </c>
      <c r="G16" s="65" t="str">
        <f>'Hide-Final Rec Worksheet'!H68</f>
        <v/>
      </c>
      <c r="H16" s="65" t="str">
        <f>'Hide-Final Rec Worksheet'!I68</f>
        <v/>
      </c>
      <c r="I16" s="65" t="str">
        <f>'Hide-Final Rec Worksheet'!J68</f>
        <v/>
      </c>
      <c r="J16" s="65" t="str">
        <f>'Hide-Final Rec Worksheet'!K68</f>
        <v/>
      </c>
      <c r="K16" s="66" t="str">
        <f>'Hide-Final Rec Worksheet'!L68</f>
        <v/>
      </c>
      <c r="L16" s="70" t="str">
        <f>'Hide-Final Rec Worksheet'!M68</f>
        <v/>
      </c>
      <c r="M16" s="180"/>
      <c r="N16" s="65" t="str">
        <f>'Hide-Final Rec Worksheet'!O68</f>
        <v/>
      </c>
      <c r="O16" s="65" t="str">
        <f>'Hide-Final Rec Worksheet'!P68</f>
        <v/>
      </c>
      <c r="P16" s="65" t="str">
        <f>'Hide-Final Rec Worksheet'!Q68</f>
        <v/>
      </c>
      <c r="Q16" s="65" t="str">
        <f>'Hide-Final Rec Worksheet'!R68</f>
        <v/>
      </c>
      <c r="R16" s="65" t="str">
        <f>'Hide-Final Rec Worksheet'!S68</f>
        <v/>
      </c>
      <c r="S16" s="65" t="str">
        <f>'Hide-Final Rec Worksheet'!T68</f>
        <v/>
      </c>
      <c r="T16" s="65" t="str">
        <f>'Hide-Final Rec Worksheet'!U68</f>
        <v/>
      </c>
      <c r="U16" s="66" t="str">
        <f>'Hide-Final Rec Worksheet'!V68</f>
        <v/>
      </c>
      <c r="V16" s="66" t="str">
        <f>'Hide-Final Rec Worksheet'!W68</f>
        <v/>
      </c>
      <c r="W16" s="68" t="str">
        <f>'Hide-Final Rec Worksheet'!X68</f>
        <v/>
      </c>
      <c r="Y16" s="2"/>
      <c r="Z16" s="2"/>
      <c r="AA16" s="2"/>
      <c r="AB16" s="2"/>
      <c r="AC16" s="2"/>
      <c r="AD16" s="2"/>
      <c r="AE16" s="2"/>
      <c r="AF16" s="2"/>
      <c r="AG16" s="2"/>
      <c r="AH16" s="2"/>
      <c r="AI16" s="2"/>
      <c r="AJ16" s="2"/>
      <c r="AK16" s="2"/>
      <c r="AL16" s="2"/>
      <c r="AM16" s="2"/>
      <c r="AN16" s="2"/>
      <c r="AO16" s="2"/>
      <c r="AP16" s="2"/>
      <c r="AQ16" s="2"/>
      <c r="AR16" s="2"/>
      <c r="AS16" s="2"/>
    </row>
    <row r="17" spans="1:45" ht="24.95" customHeight="1" x14ac:dyDescent="0.35">
      <c r="A17" s="176"/>
      <c r="B17" s="180"/>
      <c r="C17" s="69" t="str">
        <f>'Hide-Final Rec Worksheet'!D69</f>
        <v/>
      </c>
      <c r="D17" s="69" t="str">
        <f>'Hide-Final Rec Worksheet'!E69</f>
        <v/>
      </c>
      <c r="E17" s="69" t="str">
        <f>'Hide-Final Rec Worksheet'!F69</f>
        <v/>
      </c>
      <c r="F17" s="69" t="str">
        <f>'Hide-Final Rec Worksheet'!G69</f>
        <v/>
      </c>
      <c r="G17" s="69" t="str">
        <f>'Hide-Final Rec Worksheet'!H69</f>
        <v/>
      </c>
      <c r="H17" s="65" t="str">
        <f>'Hide-Final Rec Worksheet'!I69</f>
        <v/>
      </c>
      <c r="I17" s="65" t="str">
        <f>'Hide-Final Rec Worksheet'!J69</f>
        <v/>
      </c>
      <c r="J17" s="65" t="str">
        <f>'Hide-Final Rec Worksheet'!K69</f>
        <v/>
      </c>
      <c r="K17" s="65" t="str">
        <f>'Hide-Final Rec Worksheet'!L69</f>
        <v/>
      </c>
      <c r="L17" s="70" t="str">
        <f>'Hide-Final Rec Worksheet'!M69</f>
        <v/>
      </c>
      <c r="M17" s="180"/>
      <c r="N17" s="69" t="str">
        <f>'Hide-Final Rec Worksheet'!O69</f>
        <v/>
      </c>
      <c r="O17" s="65" t="str">
        <f>'Hide-Final Rec Worksheet'!P69</f>
        <v/>
      </c>
      <c r="P17" s="65" t="str">
        <f>'Hide-Final Rec Worksheet'!Q69</f>
        <v/>
      </c>
      <c r="Q17" s="65" t="str">
        <f>'Hide-Final Rec Worksheet'!R69</f>
        <v/>
      </c>
      <c r="R17" s="65" t="str">
        <f>'Hide-Final Rec Worksheet'!S69</f>
        <v/>
      </c>
      <c r="S17" s="65" t="str">
        <f>'Hide-Final Rec Worksheet'!T69</f>
        <v/>
      </c>
      <c r="T17" s="65" t="str">
        <f>'Hide-Final Rec Worksheet'!U69</f>
        <v/>
      </c>
      <c r="U17" s="65" t="str">
        <f>'Hide-Final Rec Worksheet'!V69</f>
        <v/>
      </c>
      <c r="V17" s="66" t="str">
        <f>'Hide-Final Rec Worksheet'!W69</f>
        <v/>
      </c>
      <c r="W17" s="70" t="str">
        <f>'Hide-Final Rec Worksheet'!X69</f>
        <v/>
      </c>
      <c r="Y17" s="2"/>
      <c r="Z17" s="2"/>
      <c r="AA17" s="2"/>
      <c r="AB17" s="2"/>
      <c r="AC17" s="2"/>
      <c r="AD17" s="2"/>
      <c r="AE17" s="2"/>
      <c r="AF17" s="2"/>
      <c r="AG17" s="2"/>
      <c r="AH17" s="2"/>
      <c r="AI17" s="2"/>
      <c r="AJ17" s="2"/>
      <c r="AK17" s="2"/>
      <c r="AL17" s="2"/>
      <c r="AM17" s="2"/>
      <c r="AN17" s="2"/>
      <c r="AO17" s="2"/>
      <c r="AP17" s="2"/>
      <c r="AQ17" s="2"/>
      <c r="AR17" s="2"/>
      <c r="AS17" s="2"/>
    </row>
    <row r="18" spans="1:45" ht="24.95" customHeight="1" x14ac:dyDescent="0.35">
      <c r="A18" s="176"/>
      <c r="B18" s="180"/>
      <c r="C18" s="69" t="str">
        <f>'Hide-Final Rec Worksheet'!D70</f>
        <v/>
      </c>
      <c r="D18" s="69" t="str">
        <f>'Hide-Final Rec Worksheet'!E70</f>
        <v/>
      </c>
      <c r="E18" s="69" t="str">
        <f>'Hide-Final Rec Worksheet'!F70</f>
        <v/>
      </c>
      <c r="F18" s="69" t="str">
        <f>'Hide-Final Rec Worksheet'!G70</f>
        <v/>
      </c>
      <c r="G18" s="69" t="str">
        <f>'Hide-Final Rec Worksheet'!H70</f>
        <v/>
      </c>
      <c r="H18" s="69" t="str">
        <f>'Hide-Final Rec Worksheet'!I70</f>
        <v/>
      </c>
      <c r="I18" s="65" t="str">
        <f>'Hide-Final Rec Worksheet'!J70</f>
        <v/>
      </c>
      <c r="J18" s="65" t="str">
        <f>'Hide-Final Rec Worksheet'!K70</f>
        <v/>
      </c>
      <c r="K18" s="65" t="str">
        <f>'Hide-Final Rec Worksheet'!L70</f>
        <v/>
      </c>
      <c r="L18" s="71" t="str">
        <f>'Hide-Final Rec Worksheet'!M70</f>
        <v/>
      </c>
      <c r="M18" s="180"/>
      <c r="N18" s="69" t="str">
        <f>'Hide-Final Rec Worksheet'!O70</f>
        <v/>
      </c>
      <c r="O18" s="69" t="str">
        <f>'Hide-Final Rec Worksheet'!P70</f>
        <v/>
      </c>
      <c r="P18" s="65" t="str">
        <f>'Hide-Final Rec Worksheet'!Q70</f>
        <v/>
      </c>
      <c r="Q18" s="65" t="str">
        <f>'Hide-Final Rec Worksheet'!R70</f>
        <v/>
      </c>
      <c r="R18" s="65" t="str">
        <f>'Hide-Final Rec Worksheet'!S70</f>
        <v/>
      </c>
      <c r="S18" s="65" t="str">
        <f>'Hide-Final Rec Worksheet'!T70</f>
        <v/>
      </c>
      <c r="T18" s="65" t="str">
        <f>'Hide-Final Rec Worksheet'!U70</f>
        <v/>
      </c>
      <c r="U18" s="65" t="str">
        <f>'Hide-Final Rec Worksheet'!V70</f>
        <v/>
      </c>
      <c r="V18" s="65" t="str">
        <f>'Hide-Final Rec Worksheet'!W70</f>
        <v/>
      </c>
      <c r="W18" s="70" t="str">
        <f>'Hide-Final Rec Worksheet'!X70</f>
        <v/>
      </c>
      <c r="Y18" s="2"/>
      <c r="Z18" s="2"/>
      <c r="AA18" s="2"/>
      <c r="AB18" s="2"/>
      <c r="AC18" s="2"/>
      <c r="AD18" s="2"/>
      <c r="AE18" s="2"/>
      <c r="AF18" s="2"/>
      <c r="AG18" s="2"/>
      <c r="AH18" s="2"/>
      <c r="AI18" s="2"/>
      <c r="AJ18" s="2"/>
      <c r="AK18" s="2"/>
      <c r="AL18" s="2"/>
      <c r="AM18" s="2"/>
      <c r="AN18" s="2"/>
      <c r="AO18" s="2"/>
      <c r="AP18" s="2"/>
      <c r="AQ18" s="2"/>
      <c r="AR18" s="2"/>
      <c r="AS18" s="2"/>
    </row>
    <row r="19" spans="1:45" ht="24.95" customHeight="1" x14ac:dyDescent="0.35">
      <c r="A19" s="176"/>
      <c r="B19" s="180"/>
      <c r="C19" s="69" t="str">
        <f>'Hide-Final Rec Worksheet'!D71</f>
        <v/>
      </c>
      <c r="D19" s="69" t="str">
        <f>'Hide-Final Rec Worksheet'!E71</f>
        <v/>
      </c>
      <c r="E19" s="69" t="str">
        <f>'Hide-Final Rec Worksheet'!F71</f>
        <v/>
      </c>
      <c r="F19" s="69" t="str">
        <f>'Hide-Final Rec Worksheet'!G71</f>
        <v/>
      </c>
      <c r="G19" s="69" t="str">
        <f>'Hide-Final Rec Worksheet'!H71</f>
        <v/>
      </c>
      <c r="H19" s="69" t="str">
        <f>'Hide-Final Rec Worksheet'!I71</f>
        <v/>
      </c>
      <c r="I19" s="69" t="str">
        <f>'Hide-Final Rec Worksheet'!J71</f>
        <v/>
      </c>
      <c r="J19" s="65" t="str">
        <f>'Hide-Final Rec Worksheet'!K71</f>
        <v/>
      </c>
      <c r="K19" s="65" t="str">
        <f>'Hide-Final Rec Worksheet'!L71</f>
        <v/>
      </c>
      <c r="L19" s="71" t="str">
        <f>'Hide-Final Rec Worksheet'!M71</f>
        <v/>
      </c>
      <c r="M19" s="180"/>
      <c r="N19" s="69" t="str">
        <f>'Hide-Final Rec Worksheet'!O71</f>
        <v/>
      </c>
      <c r="O19" s="69" t="str">
        <f>'Hide-Final Rec Worksheet'!P71</f>
        <v/>
      </c>
      <c r="P19" s="69" t="str">
        <f>'Hide-Final Rec Worksheet'!Q71</f>
        <v/>
      </c>
      <c r="Q19" s="65" t="str">
        <f>'Hide-Final Rec Worksheet'!R71</f>
        <v/>
      </c>
      <c r="R19" s="65" t="str">
        <f>'Hide-Final Rec Worksheet'!S71</f>
        <v/>
      </c>
      <c r="S19" s="65" t="str">
        <f>'Hide-Final Rec Worksheet'!T71</f>
        <v/>
      </c>
      <c r="T19" s="65" t="str">
        <f>'Hide-Final Rec Worksheet'!U71</f>
        <v/>
      </c>
      <c r="U19" s="65" t="str">
        <f>'Hide-Final Rec Worksheet'!V71</f>
        <v/>
      </c>
      <c r="V19" s="65" t="str">
        <f>'Hide-Final Rec Worksheet'!W71</f>
        <v/>
      </c>
      <c r="W19" s="71" t="str">
        <f>'Hide-Final Rec Worksheet'!X71</f>
        <v/>
      </c>
      <c r="Y19" s="2"/>
      <c r="Z19" s="2"/>
      <c r="AA19" s="2"/>
      <c r="AB19" s="2"/>
      <c r="AC19" s="2"/>
      <c r="AD19" s="2"/>
      <c r="AE19" s="2"/>
      <c r="AF19" s="2"/>
      <c r="AG19" s="2"/>
      <c r="AH19" s="2"/>
      <c r="AI19" s="2"/>
      <c r="AJ19" s="2"/>
      <c r="AK19" s="2"/>
      <c r="AL19" s="2"/>
      <c r="AM19" s="2"/>
      <c r="AN19" s="2"/>
      <c r="AO19" s="2"/>
      <c r="AP19" s="2"/>
      <c r="AQ19" s="2"/>
      <c r="AR19" s="2"/>
      <c r="AS19" s="2"/>
    </row>
    <row r="20" spans="1:45" ht="24.95" customHeight="1" x14ac:dyDescent="0.35">
      <c r="A20" s="176"/>
      <c r="B20" s="180"/>
      <c r="C20" s="69" t="str">
        <f>'Hide-Final Rec Worksheet'!D72</f>
        <v/>
      </c>
      <c r="D20" s="69" t="str">
        <f>'Hide-Final Rec Worksheet'!E72</f>
        <v/>
      </c>
      <c r="E20" s="69" t="str">
        <f>'Hide-Final Rec Worksheet'!F72</f>
        <v/>
      </c>
      <c r="F20" s="69" t="str">
        <f>'Hide-Final Rec Worksheet'!G72</f>
        <v/>
      </c>
      <c r="G20" s="69" t="str">
        <f>'Hide-Final Rec Worksheet'!H72</f>
        <v/>
      </c>
      <c r="H20" s="69" t="str">
        <f>'Hide-Final Rec Worksheet'!I72</f>
        <v/>
      </c>
      <c r="I20" s="69" t="str">
        <f>'Hide-Final Rec Worksheet'!J72</f>
        <v/>
      </c>
      <c r="J20" s="69" t="str">
        <f>'Hide-Final Rec Worksheet'!K72</f>
        <v/>
      </c>
      <c r="K20" s="65" t="str">
        <f>'Hide-Final Rec Worksheet'!L72</f>
        <v/>
      </c>
      <c r="L20" s="71" t="str">
        <f>'Hide-Final Rec Worksheet'!M72</f>
        <v/>
      </c>
      <c r="M20" s="180"/>
      <c r="N20" s="69" t="str">
        <f>'Hide-Final Rec Worksheet'!O72</f>
        <v/>
      </c>
      <c r="O20" s="69" t="str">
        <f>'Hide-Final Rec Worksheet'!P72</f>
        <v/>
      </c>
      <c r="P20" s="69" t="str">
        <f>'Hide-Final Rec Worksheet'!Q72</f>
        <v/>
      </c>
      <c r="Q20" s="69" t="str">
        <f>'Hide-Final Rec Worksheet'!R72</f>
        <v/>
      </c>
      <c r="R20" s="65" t="str">
        <f>'Hide-Final Rec Worksheet'!S72</f>
        <v/>
      </c>
      <c r="S20" s="65" t="str">
        <f>'Hide-Final Rec Worksheet'!T72</f>
        <v/>
      </c>
      <c r="T20" s="65" t="str">
        <f>'Hide-Final Rec Worksheet'!U72</f>
        <v/>
      </c>
      <c r="U20" s="65" t="str">
        <f>'Hide-Final Rec Worksheet'!V72</f>
        <v/>
      </c>
      <c r="V20" s="65" t="str">
        <f>'Hide-Final Rec Worksheet'!W72</f>
        <v/>
      </c>
      <c r="W20" s="71" t="str">
        <f>'Hide-Final Rec Worksheet'!X72</f>
        <v/>
      </c>
      <c r="Y20" s="2"/>
      <c r="Z20" s="2"/>
      <c r="AA20" s="2"/>
      <c r="AB20" s="2"/>
      <c r="AC20" s="2"/>
      <c r="AD20" s="2"/>
      <c r="AE20" s="2"/>
      <c r="AF20" s="2"/>
      <c r="AG20" s="2"/>
      <c r="AH20" s="2"/>
      <c r="AI20" s="2"/>
      <c r="AJ20" s="2"/>
      <c r="AK20" s="2"/>
      <c r="AL20" s="2"/>
      <c r="AM20" s="2"/>
      <c r="AN20" s="2"/>
      <c r="AO20" s="2"/>
      <c r="AP20" s="2"/>
      <c r="AQ20" s="2"/>
      <c r="AR20" s="2"/>
      <c r="AS20" s="2"/>
    </row>
    <row r="21" spans="1:45" ht="24.95" customHeight="1" x14ac:dyDescent="0.35">
      <c r="A21" s="176"/>
      <c r="B21" s="180"/>
      <c r="C21" s="69" t="str">
        <f>'Hide-Final Rec Worksheet'!D73</f>
        <v/>
      </c>
      <c r="D21" s="69" t="str">
        <f>'Hide-Final Rec Worksheet'!E73</f>
        <v/>
      </c>
      <c r="E21" s="69" t="str">
        <f>'Hide-Final Rec Worksheet'!F73</f>
        <v/>
      </c>
      <c r="F21" s="69" t="str">
        <f>'Hide-Final Rec Worksheet'!G73</f>
        <v/>
      </c>
      <c r="G21" s="69" t="str">
        <f>'Hide-Final Rec Worksheet'!H73</f>
        <v/>
      </c>
      <c r="H21" s="69" t="str">
        <f>'Hide-Final Rec Worksheet'!I73</f>
        <v/>
      </c>
      <c r="I21" s="69" t="str">
        <f>'Hide-Final Rec Worksheet'!J73</f>
        <v/>
      </c>
      <c r="J21" s="69" t="str">
        <f>'Hide-Final Rec Worksheet'!K73</f>
        <v/>
      </c>
      <c r="K21" s="69" t="str">
        <f>'Hide-Final Rec Worksheet'!L73</f>
        <v/>
      </c>
      <c r="L21" s="71" t="str">
        <f>'Hide-Final Rec Worksheet'!M73</f>
        <v/>
      </c>
      <c r="M21" s="180"/>
      <c r="N21" s="69" t="str">
        <f>'Hide-Final Rec Worksheet'!O73</f>
        <v/>
      </c>
      <c r="O21" s="69" t="str">
        <f>'Hide-Final Rec Worksheet'!P73</f>
        <v/>
      </c>
      <c r="P21" s="69" t="str">
        <f>'Hide-Final Rec Worksheet'!Q73</f>
        <v/>
      </c>
      <c r="Q21" s="69" t="str">
        <f>'Hide-Final Rec Worksheet'!R73</f>
        <v/>
      </c>
      <c r="R21" s="69" t="str">
        <f>'Hide-Final Rec Worksheet'!S73</f>
        <v/>
      </c>
      <c r="S21" s="65" t="str">
        <f>'Hide-Final Rec Worksheet'!T73</f>
        <v/>
      </c>
      <c r="T21" s="65" t="str">
        <f>'Hide-Final Rec Worksheet'!U73</f>
        <v/>
      </c>
      <c r="U21" s="65" t="str">
        <f>'Hide-Final Rec Worksheet'!V73</f>
        <v/>
      </c>
      <c r="V21" s="65" t="str">
        <f>'Hide-Final Rec Worksheet'!W73</f>
        <v/>
      </c>
      <c r="W21" s="71" t="str">
        <f>'Hide-Final Rec Worksheet'!X73</f>
        <v/>
      </c>
      <c r="Y21" s="2"/>
      <c r="Z21" s="2"/>
      <c r="AA21" s="2"/>
      <c r="AB21" s="2"/>
      <c r="AC21" s="2"/>
      <c r="AD21" s="2"/>
      <c r="AE21" s="2"/>
      <c r="AF21" s="2"/>
      <c r="AG21" s="2"/>
      <c r="AH21" s="2"/>
      <c r="AI21" s="2"/>
      <c r="AJ21" s="2"/>
      <c r="AK21" s="2"/>
      <c r="AL21" s="2"/>
      <c r="AM21" s="2"/>
      <c r="AN21" s="2"/>
      <c r="AO21" s="2"/>
      <c r="AP21" s="2"/>
      <c r="AQ21" s="2"/>
      <c r="AR21" s="2"/>
      <c r="AS21" s="2"/>
    </row>
    <row r="22" spans="1:45" ht="24.95" customHeight="1" x14ac:dyDescent="0.35">
      <c r="A22" s="176"/>
      <c r="B22" s="180"/>
      <c r="C22" s="69" t="str">
        <f>'Hide-Final Rec Worksheet'!D74</f>
        <v/>
      </c>
      <c r="D22" s="69" t="str">
        <f>'Hide-Final Rec Worksheet'!E74</f>
        <v/>
      </c>
      <c r="E22" s="69" t="str">
        <f>'Hide-Final Rec Worksheet'!F74</f>
        <v/>
      </c>
      <c r="F22" s="69" t="str">
        <f>'Hide-Final Rec Worksheet'!G74</f>
        <v/>
      </c>
      <c r="G22" s="69" t="str">
        <f>'Hide-Final Rec Worksheet'!H74</f>
        <v/>
      </c>
      <c r="H22" s="69" t="str">
        <f>'Hide-Final Rec Worksheet'!I74</f>
        <v/>
      </c>
      <c r="I22" s="69" t="str">
        <f>'Hide-Final Rec Worksheet'!J74</f>
        <v/>
      </c>
      <c r="J22" s="69" t="str">
        <f>'Hide-Final Rec Worksheet'!K74</f>
        <v/>
      </c>
      <c r="K22" s="69" t="str">
        <f>'Hide-Final Rec Worksheet'!L74</f>
        <v/>
      </c>
      <c r="L22" s="74" t="str">
        <f>'Hide-Final Rec Worksheet'!M74</f>
        <v/>
      </c>
      <c r="M22" s="180"/>
      <c r="N22" s="69" t="str">
        <f>'Hide-Final Rec Worksheet'!O74</f>
        <v/>
      </c>
      <c r="O22" s="69" t="str">
        <f>'Hide-Final Rec Worksheet'!P74</f>
        <v/>
      </c>
      <c r="P22" s="69" t="str">
        <f>'Hide-Final Rec Worksheet'!Q74</f>
        <v/>
      </c>
      <c r="Q22" s="69" t="str">
        <f>'Hide-Final Rec Worksheet'!R74</f>
        <v/>
      </c>
      <c r="R22" s="69" t="str">
        <f>'Hide-Final Rec Worksheet'!S74</f>
        <v/>
      </c>
      <c r="S22" s="69" t="str">
        <f>'Hide-Final Rec Worksheet'!T74</f>
        <v/>
      </c>
      <c r="T22" s="65" t="str">
        <f>'Hide-Final Rec Worksheet'!U74</f>
        <v/>
      </c>
      <c r="U22" s="65" t="str">
        <f>'Hide-Final Rec Worksheet'!V74</f>
        <v/>
      </c>
      <c r="V22" s="65" t="str">
        <f>'Hide-Final Rec Worksheet'!W74</f>
        <v/>
      </c>
      <c r="W22" s="71" t="str">
        <f>'Hide-Final Rec Worksheet'!X74</f>
        <v/>
      </c>
      <c r="Y22" s="2"/>
      <c r="Z22" s="2"/>
      <c r="AA22" s="2"/>
      <c r="AB22" s="2"/>
      <c r="AC22" s="2"/>
      <c r="AD22" s="2"/>
      <c r="AE22" s="2"/>
      <c r="AF22" s="2"/>
      <c r="AG22" s="2"/>
      <c r="AH22" s="2"/>
      <c r="AI22" s="2"/>
      <c r="AJ22" s="2"/>
      <c r="AK22" s="2"/>
      <c r="AL22" s="2"/>
      <c r="AM22" s="2"/>
      <c r="AN22" s="2"/>
      <c r="AO22" s="2"/>
      <c r="AP22" s="2"/>
      <c r="AQ22" s="2"/>
      <c r="AR22" s="2"/>
      <c r="AS22" s="2"/>
    </row>
    <row r="23" spans="1:45" ht="11.25" customHeight="1" x14ac:dyDescent="0.25">
      <c r="A23" s="176"/>
      <c r="B23" s="60"/>
      <c r="C23" s="177" t="s">
        <v>36</v>
      </c>
      <c r="D23" s="177"/>
      <c r="E23" s="177"/>
      <c r="F23" s="177"/>
      <c r="G23" s="177"/>
      <c r="H23" s="177"/>
      <c r="I23" s="177"/>
      <c r="J23" s="177"/>
      <c r="K23" s="177"/>
      <c r="L23" s="178"/>
      <c r="M23" s="60"/>
      <c r="N23" s="177" t="s">
        <v>36</v>
      </c>
      <c r="O23" s="177"/>
      <c r="P23" s="177"/>
      <c r="Q23" s="177"/>
      <c r="R23" s="177"/>
      <c r="S23" s="177"/>
      <c r="T23" s="177"/>
      <c r="U23" s="177"/>
      <c r="V23" s="177"/>
      <c r="W23" s="178"/>
      <c r="Y23" s="2"/>
      <c r="Z23" s="2"/>
      <c r="AA23" s="2"/>
      <c r="AB23" s="2"/>
      <c r="AC23" s="2"/>
      <c r="AD23" s="2"/>
      <c r="AE23" s="2"/>
      <c r="AF23" s="2"/>
      <c r="AG23" s="2"/>
      <c r="AH23" s="2"/>
      <c r="AI23" s="2"/>
      <c r="AJ23" s="2"/>
      <c r="AK23" s="2"/>
      <c r="AL23" s="2"/>
      <c r="AM23" s="2"/>
      <c r="AN23" s="2"/>
      <c r="AO23" s="2"/>
      <c r="AP23" s="2"/>
      <c r="AQ23" s="2"/>
      <c r="AR23" s="2"/>
      <c r="AS23" s="2"/>
    </row>
    <row r="24" spans="1:45" ht="18" customHeight="1" thickBot="1" x14ac:dyDescent="0.4">
      <c r="A24" s="1"/>
      <c r="B24" s="173" t="s">
        <v>32</v>
      </c>
      <c r="C24" s="173"/>
      <c r="D24" s="173"/>
      <c r="E24" s="173"/>
      <c r="F24" s="173"/>
      <c r="G24" s="173"/>
      <c r="H24" s="173"/>
      <c r="I24" s="173"/>
      <c r="J24" s="173"/>
      <c r="K24" s="173"/>
      <c r="L24" s="173"/>
      <c r="M24" s="173"/>
      <c r="N24" s="173"/>
      <c r="O24" s="173"/>
      <c r="P24" s="173"/>
      <c r="Q24" s="173"/>
      <c r="R24" s="173"/>
      <c r="S24" s="173"/>
      <c r="T24" s="173"/>
      <c r="U24" s="173"/>
      <c r="V24" s="173"/>
      <c r="W24" s="174"/>
      <c r="Y24" s="2"/>
      <c r="Z24" s="2"/>
      <c r="AA24" s="2"/>
      <c r="AB24" s="2"/>
      <c r="AC24" s="2"/>
      <c r="AD24" s="2"/>
      <c r="AE24" s="2"/>
      <c r="AF24" s="2"/>
      <c r="AG24" s="2"/>
      <c r="AH24" s="2"/>
      <c r="AI24" s="2"/>
      <c r="AJ24" s="2"/>
      <c r="AK24" s="2"/>
      <c r="AL24" s="2"/>
      <c r="AM24" s="2"/>
      <c r="AN24" s="2"/>
      <c r="AO24" s="2"/>
      <c r="AP24" s="2"/>
      <c r="AQ24" s="2"/>
      <c r="AR24" s="2"/>
      <c r="AS24" s="2"/>
    </row>
    <row r="25" spans="1:45" ht="31.5" customHeight="1" x14ac:dyDescent="0.5">
      <c r="A25" s="172" t="s">
        <v>97</v>
      </c>
      <c r="B25" s="172"/>
      <c r="C25" s="172"/>
      <c r="D25" s="172"/>
      <c r="E25" s="172"/>
      <c r="F25" s="172"/>
      <c r="G25" s="172"/>
      <c r="H25" s="172"/>
      <c r="I25" s="172"/>
      <c r="J25" s="172"/>
      <c r="K25" s="172"/>
      <c r="L25" s="172"/>
      <c r="M25" s="172"/>
      <c r="N25" s="172"/>
      <c r="O25" s="172"/>
      <c r="P25" s="172"/>
      <c r="Q25" s="172"/>
      <c r="R25" s="172"/>
      <c r="S25" s="172"/>
      <c r="T25" s="172"/>
      <c r="U25" s="172"/>
      <c r="V25" s="172"/>
      <c r="W25" s="172"/>
      <c r="Y25" s="2"/>
      <c r="Z25" s="2"/>
      <c r="AA25" s="2"/>
      <c r="AB25" s="2"/>
      <c r="AC25" s="2"/>
      <c r="AD25" s="2"/>
      <c r="AE25" s="2"/>
      <c r="AF25" s="2"/>
      <c r="AG25" s="2"/>
      <c r="AH25" s="2"/>
      <c r="AI25" s="2"/>
    </row>
    <row r="26" spans="1:45" s="104" customFormat="1" ht="18.75" x14ac:dyDescent="0.3">
      <c r="A26" s="104" t="str">
        <f>IF('Hide-Final Rec Worksheet'!AC18=1,'Hide-Final Rec Worksheet'!AE18,IF('Hide-Final Rec Worksheet'!AC19=1,'Hide-Final Rec Worksheet'!AE19,IF('Hide-Final Rec Worksheet'!AC20=1,'Hide-Final Rec Worksheet'!AE21)))</f>
        <v>Horse drawn farming may be a good fit for you and your operaiton. Proceed to "Enterprise Budgeting and Considering Horse-Drawn Power in Farming."</v>
      </c>
    </row>
    <row r="27" spans="1:45" s="103" customFormat="1" ht="18.75" x14ac:dyDescent="0.3">
      <c r="A27" s="103" t="str">
        <f>IF('Hide-Final Rec Worksheet'!AC9=1,"",IF('Hide-Final Rec Worksheet'!AC9=2,'Hide-Final Rec Worksheet'!AC27,IF('Hide-Final Rec Worksheet'!AC9=3,'Hide-Final Rec Worksheet'!AC28,'Hide-Final Rec Worksheet'!AC29)))</f>
        <v/>
      </c>
    </row>
    <row r="28" spans="1:45" s="103" customFormat="1" ht="18.75" x14ac:dyDescent="0.3">
      <c r="A28" s="103" t="str">
        <f>IF('Hide-Final Rec Worksheet'!AF13&lt;3,'Hide-Final Rec Worksheet'!AC31,"")</f>
        <v/>
      </c>
    </row>
    <row r="29" spans="1:45" s="103" customFormat="1" ht="18.75" x14ac:dyDescent="0.3">
      <c r="A29" s="103" t="str">
        <f>IF('Hide-Final Rec Worksheet'!AI13&lt;3,'Hide-Final Rec Worksheet'!AC32,"")</f>
        <v/>
      </c>
    </row>
    <row r="30" spans="1:45" s="103" customFormat="1" ht="18.75" x14ac:dyDescent="0.3">
      <c r="A30" s="103" t="str">
        <f>IF('Hide-Final Rec Worksheet'!AF14&lt;3,'Hide-Final Rec Worksheet'!AC33,"")</f>
        <v/>
      </c>
    </row>
    <row r="31" spans="1:45" s="103" customFormat="1" ht="18.75" x14ac:dyDescent="0.3">
      <c r="A31" s="103" t="str">
        <f>IF('Hide-Final Rec Worksheet'!AI14&lt;3,'Hide-Final Rec Worksheet'!AC34,"")</f>
        <v/>
      </c>
    </row>
    <row r="32" spans="1:45" s="103" customFormat="1" ht="18.75" x14ac:dyDescent="0.3"/>
  </sheetData>
  <sheetProtection algorithmName="SHA-512" hashValue="/4VfVwCQ2mgCbK0M0SgWp8qMqbr3HMXRfshab+Uh3hVassf5maGqqdewwKlQZGP8kiYIt4Qf1pfdyMu8xAxk8g==" saltValue="peNyxjoXjg5tRSnVTfclSg==" spinCount="100000" sheet="1" objects="1" scenarios="1" selectLockedCells="1" selectUnlockedCells="1"/>
  <mergeCells count="12">
    <mergeCell ref="A1:W1"/>
    <mergeCell ref="A25:W25"/>
    <mergeCell ref="B24:W24"/>
    <mergeCell ref="A2:A23"/>
    <mergeCell ref="C23:L23"/>
    <mergeCell ref="N23:W23"/>
    <mergeCell ref="M2:M11"/>
    <mergeCell ref="M13:M22"/>
    <mergeCell ref="C12:L12"/>
    <mergeCell ref="N12:W12"/>
    <mergeCell ref="B2:B11"/>
    <mergeCell ref="B13:B22"/>
  </mergeCells>
  <conditionalFormatting sqref="N2:W11 C2:L11 C13:L22 N13:W22">
    <cfRule type="containsText" dxfId="4" priority="1" operator="containsText" text="You">
      <formula>NOT(ISERROR(SEARCH("You",C2)))</formula>
    </cfRule>
  </conditionalFormatting>
  <pageMargins left="0.7" right="0.7" top="0.75" bottom="0.75"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H39"/>
  <sheetViews>
    <sheetView workbookViewId="0">
      <selection activeCell="A27" sqref="A27"/>
    </sheetView>
  </sheetViews>
  <sheetFormatPr defaultRowHeight="15" x14ac:dyDescent="0.25"/>
  <cols>
    <col min="1" max="1" width="25.7109375" style="23" customWidth="1"/>
    <col min="2" max="2" width="8.42578125" style="23" bestFit="1" customWidth="1"/>
    <col min="3" max="4" width="5" style="23" customWidth="1"/>
    <col min="5" max="15" width="5.7109375" style="23" customWidth="1"/>
    <col min="16" max="16" width="6.140625" style="23" bestFit="1" customWidth="1"/>
    <col min="17" max="38" width="5.7109375" style="23" customWidth="1"/>
    <col min="39" max="39" width="9.140625" style="23"/>
    <col min="40" max="60" width="4.7109375" style="23" customWidth="1"/>
    <col min="61" max="16384" width="9.140625" style="23"/>
  </cols>
  <sheetData>
    <row r="4" spans="1:38" x14ac:dyDescent="0.25">
      <c r="A4" s="23" t="s">
        <v>42</v>
      </c>
      <c r="B4" s="23">
        <f>'Horse Drawn Farming Scorecard'!R52</f>
        <v>6</v>
      </c>
    </row>
    <row r="5" spans="1:38" x14ac:dyDescent="0.25">
      <c r="A5" s="23" t="s">
        <v>2</v>
      </c>
      <c r="B5" s="23">
        <f>'Horse Drawn Farming Scorecard'!R63</f>
        <v>6</v>
      </c>
    </row>
    <row r="7" spans="1:38" ht="15" customHeight="1" x14ac:dyDescent="0.25">
      <c r="C7" s="181" t="s">
        <v>44</v>
      </c>
      <c r="D7" s="23">
        <v>6</v>
      </c>
      <c r="E7" s="26">
        <f>IF(AND($B$4=E17,$B$5=E25),1,0)</f>
        <v>0</v>
      </c>
      <c r="F7" s="28">
        <f t="shared" ref="F7:J7" si="0">IF(AND($B$4=F17,$B$5=F25),1,0)</f>
        <v>0</v>
      </c>
      <c r="G7" s="28">
        <f t="shared" si="0"/>
        <v>0</v>
      </c>
      <c r="H7" s="25">
        <f t="shared" si="0"/>
        <v>0</v>
      </c>
      <c r="I7" s="25">
        <f t="shared" si="0"/>
        <v>0</v>
      </c>
      <c r="J7" s="25">
        <f t="shared" si="0"/>
        <v>1</v>
      </c>
      <c r="K7" s="2"/>
      <c r="L7" s="2"/>
      <c r="M7" s="181" t="s">
        <v>44</v>
      </c>
      <c r="N7" s="23">
        <v>6</v>
      </c>
      <c r="O7" s="26" t="str">
        <f>IF(E7=1,"You","")</f>
        <v/>
      </c>
      <c r="P7" s="28" t="str">
        <f t="shared" ref="P7:T7" si="1">IF(F7=1,"You","")</f>
        <v/>
      </c>
      <c r="Q7" s="28" t="str">
        <f t="shared" si="1"/>
        <v/>
      </c>
      <c r="R7" s="25" t="str">
        <f t="shared" si="1"/>
        <v/>
      </c>
      <c r="S7" s="25" t="str">
        <f t="shared" si="1"/>
        <v/>
      </c>
      <c r="T7" s="25" t="str">
        <f t="shared" si="1"/>
        <v>You</v>
      </c>
      <c r="U7" s="2"/>
      <c r="V7" s="2" t="s">
        <v>76</v>
      </c>
      <c r="W7" s="2">
        <f>IF(H7+I7+J7+I8+J8+J9=1,1,0)</f>
        <v>1</v>
      </c>
      <c r="X7" s="2"/>
      <c r="Y7" s="2"/>
      <c r="Z7" s="2"/>
      <c r="AA7" s="2"/>
      <c r="AB7" s="2"/>
      <c r="AC7" s="2"/>
      <c r="AD7" s="2"/>
      <c r="AE7" s="2"/>
      <c r="AF7" s="2"/>
      <c r="AG7" s="2"/>
      <c r="AH7" s="2"/>
      <c r="AI7" s="2"/>
      <c r="AJ7" s="2"/>
      <c r="AK7" s="2"/>
      <c r="AL7" s="2"/>
    </row>
    <row r="8" spans="1:38" x14ac:dyDescent="0.25">
      <c r="C8" s="181"/>
      <c r="D8" s="23">
        <v>5</v>
      </c>
      <c r="E8" s="26">
        <f t="shared" ref="E8:J8" si="2">IF(AND($B$4=E18,$B$5=E26),1,0)</f>
        <v>0</v>
      </c>
      <c r="F8" s="26">
        <f t="shared" si="2"/>
        <v>0</v>
      </c>
      <c r="G8" s="28">
        <f t="shared" si="2"/>
        <v>0</v>
      </c>
      <c r="H8" s="28">
        <f t="shared" si="2"/>
        <v>0</v>
      </c>
      <c r="I8" s="25">
        <f t="shared" si="2"/>
        <v>0</v>
      </c>
      <c r="J8" s="25">
        <f t="shared" si="2"/>
        <v>0</v>
      </c>
      <c r="K8" s="2"/>
      <c r="L8" s="2"/>
      <c r="M8" s="181"/>
      <c r="N8" s="23">
        <v>5</v>
      </c>
      <c r="O8" s="26" t="str">
        <f t="shared" ref="O8:O12" si="3">IF(E8=1,"You","")</f>
        <v/>
      </c>
      <c r="P8" s="26" t="str">
        <f t="shared" ref="P8:P12" si="4">IF(F8=1,"You","")</f>
        <v/>
      </c>
      <c r="Q8" s="28" t="str">
        <f t="shared" ref="Q8:Q12" si="5">IF(G8=1,"You","")</f>
        <v/>
      </c>
      <c r="R8" s="28" t="str">
        <f t="shared" ref="R8:R12" si="6">IF(H8=1,"You","")</f>
        <v/>
      </c>
      <c r="S8" s="25" t="str">
        <f t="shared" ref="S8:S12" si="7">IF(I8=1,"You","")</f>
        <v/>
      </c>
      <c r="T8" s="25" t="str">
        <f t="shared" ref="T8:T12" si="8">IF(J8=1,"You","")</f>
        <v/>
      </c>
      <c r="U8" s="2"/>
      <c r="V8" s="2" t="s">
        <v>80</v>
      </c>
      <c r="W8" s="2">
        <f>IF(F7+G7+G8+H8+H9+I9+I10+J10+J11=1,1,0)</f>
        <v>0</v>
      </c>
      <c r="X8" s="2"/>
      <c r="Y8" s="2"/>
      <c r="Z8" s="2"/>
      <c r="AA8" s="2"/>
      <c r="AB8" s="2"/>
      <c r="AC8" s="2"/>
      <c r="AD8" s="2"/>
      <c r="AE8" s="2"/>
      <c r="AF8" s="2"/>
      <c r="AG8" s="2"/>
      <c r="AH8" s="2"/>
      <c r="AI8" s="2"/>
      <c r="AJ8" s="2"/>
      <c r="AK8" s="2"/>
      <c r="AL8" s="2"/>
    </row>
    <row r="9" spans="1:38" x14ac:dyDescent="0.25">
      <c r="C9" s="181"/>
      <c r="D9" s="23">
        <v>4</v>
      </c>
      <c r="E9" s="27">
        <f t="shared" ref="E9:J9" si="9">IF(AND($B$4=E19,$B$5=E27),1,0)</f>
        <v>0</v>
      </c>
      <c r="F9" s="26">
        <f t="shared" si="9"/>
        <v>0</v>
      </c>
      <c r="G9" s="26">
        <f t="shared" si="9"/>
        <v>0</v>
      </c>
      <c r="H9" s="28">
        <f t="shared" si="9"/>
        <v>0</v>
      </c>
      <c r="I9" s="28">
        <f t="shared" si="9"/>
        <v>0</v>
      </c>
      <c r="J9" s="25">
        <f t="shared" si="9"/>
        <v>0</v>
      </c>
      <c r="K9" s="2"/>
      <c r="L9" s="2"/>
      <c r="M9" s="181"/>
      <c r="N9" s="23">
        <v>4</v>
      </c>
      <c r="O9" s="27" t="str">
        <f t="shared" si="3"/>
        <v/>
      </c>
      <c r="P9" s="26" t="str">
        <f t="shared" si="4"/>
        <v/>
      </c>
      <c r="Q9" s="26" t="str">
        <f t="shared" si="5"/>
        <v/>
      </c>
      <c r="R9" s="28" t="str">
        <f t="shared" si="6"/>
        <v/>
      </c>
      <c r="S9" s="28" t="str">
        <f t="shared" si="7"/>
        <v/>
      </c>
      <c r="T9" s="25" t="str">
        <f t="shared" si="8"/>
        <v/>
      </c>
      <c r="U9" s="2"/>
      <c r="V9" s="2" t="s">
        <v>78</v>
      </c>
      <c r="W9" s="2">
        <f>IF(E7+E8+F8+F9+G9+G10+H10+H11+I11+I12+J12=1,1,0)</f>
        <v>0</v>
      </c>
      <c r="X9" s="2"/>
      <c r="Y9" s="2"/>
      <c r="Z9" s="2"/>
      <c r="AA9" s="2"/>
      <c r="AB9" s="2"/>
      <c r="AC9" s="2"/>
      <c r="AD9" s="2"/>
      <c r="AE9" s="2"/>
      <c r="AF9" s="2"/>
      <c r="AG9" s="2"/>
      <c r="AH9" s="2"/>
      <c r="AI9" s="2"/>
      <c r="AJ9" s="2"/>
      <c r="AK9" s="2"/>
      <c r="AL9" s="2"/>
    </row>
    <row r="10" spans="1:38" x14ac:dyDescent="0.25">
      <c r="C10" s="181"/>
      <c r="D10" s="23">
        <v>3</v>
      </c>
      <c r="E10" s="27">
        <f t="shared" ref="E10:J10" si="10">IF(AND($B$4=E20,$B$5=E28),1,0)</f>
        <v>0</v>
      </c>
      <c r="F10" s="27">
        <f t="shared" si="10"/>
        <v>0</v>
      </c>
      <c r="G10" s="26">
        <f t="shared" si="10"/>
        <v>0</v>
      </c>
      <c r="H10" s="26">
        <f t="shared" si="10"/>
        <v>0</v>
      </c>
      <c r="I10" s="28">
        <f t="shared" si="10"/>
        <v>0</v>
      </c>
      <c r="J10" s="28">
        <f t="shared" si="10"/>
        <v>0</v>
      </c>
      <c r="K10" s="2"/>
      <c r="L10" s="2"/>
      <c r="M10" s="181"/>
      <c r="N10" s="23">
        <v>3</v>
      </c>
      <c r="O10" s="27" t="str">
        <f t="shared" si="3"/>
        <v/>
      </c>
      <c r="P10" s="27" t="str">
        <f t="shared" si="4"/>
        <v/>
      </c>
      <c r="Q10" s="26" t="str">
        <f t="shared" si="5"/>
        <v/>
      </c>
      <c r="R10" s="26" t="str">
        <f t="shared" si="6"/>
        <v/>
      </c>
      <c r="S10" s="28" t="str">
        <f t="shared" si="7"/>
        <v/>
      </c>
      <c r="T10" s="28" t="str">
        <f t="shared" si="8"/>
        <v/>
      </c>
      <c r="U10" s="2"/>
      <c r="V10" s="2" t="s">
        <v>79</v>
      </c>
      <c r="W10" s="2">
        <f>IF(E9+E10+F10+E11+F11+G11+E12+F12+G12+H12=1,1,0)</f>
        <v>0</v>
      </c>
      <c r="X10" s="2"/>
      <c r="Y10" s="2"/>
      <c r="Z10" s="2"/>
      <c r="AA10" s="2"/>
      <c r="AB10" s="2"/>
      <c r="AC10" s="2"/>
      <c r="AD10" s="2"/>
      <c r="AE10" s="2"/>
      <c r="AF10" s="2"/>
      <c r="AG10" s="2"/>
      <c r="AH10" s="2"/>
      <c r="AI10" s="2"/>
      <c r="AJ10" s="2"/>
      <c r="AK10" s="2"/>
      <c r="AL10" s="2"/>
    </row>
    <row r="11" spans="1:38" x14ac:dyDescent="0.25">
      <c r="C11" s="181"/>
      <c r="D11" s="23">
        <v>2</v>
      </c>
      <c r="E11" s="27">
        <f t="shared" ref="E11:J11" si="11">IF(AND($B$4=E21,$B$5=E29),1,0)</f>
        <v>0</v>
      </c>
      <c r="F11" s="27">
        <f t="shared" si="11"/>
        <v>0</v>
      </c>
      <c r="G11" s="27">
        <f t="shared" si="11"/>
        <v>0</v>
      </c>
      <c r="H11" s="26">
        <f t="shared" si="11"/>
        <v>0</v>
      </c>
      <c r="I11" s="26">
        <f t="shared" si="11"/>
        <v>0</v>
      </c>
      <c r="J11" s="28">
        <f t="shared" si="11"/>
        <v>0</v>
      </c>
      <c r="K11" s="2"/>
      <c r="L11" s="2"/>
      <c r="M11" s="181"/>
      <c r="N11" s="23">
        <v>2</v>
      </c>
      <c r="O11" s="27" t="str">
        <f t="shared" si="3"/>
        <v/>
      </c>
      <c r="P11" s="27" t="str">
        <f t="shared" si="4"/>
        <v/>
      </c>
      <c r="Q11" s="27" t="str">
        <f t="shared" si="5"/>
        <v/>
      </c>
      <c r="R11" s="26" t="str">
        <f t="shared" si="6"/>
        <v/>
      </c>
      <c r="S11" s="26" t="str">
        <f t="shared" si="7"/>
        <v/>
      </c>
      <c r="T11" s="28" t="str">
        <f t="shared" si="8"/>
        <v/>
      </c>
      <c r="U11" s="2"/>
      <c r="V11" s="2"/>
      <c r="W11" s="2"/>
      <c r="X11" s="2"/>
      <c r="Y11" s="2"/>
      <c r="Z11" s="2"/>
      <c r="AA11" s="2"/>
      <c r="AB11" s="2"/>
      <c r="AC11" s="2"/>
      <c r="AD11" s="2"/>
      <c r="AE11" s="2"/>
      <c r="AF11" s="2"/>
      <c r="AG11" s="2"/>
      <c r="AH11" s="2"/>
      <c r="AI11" s="2"/>
      <c r="AJ11" s="2"/>
      <c r="AK11" s="2"/>
      <c r="AL11" s="2"/>
    </row>
    <row r="12" spans="1:38" x14ac:dyDescent="0.25">
      <c r="C12" s="181"/>
      <c r="D12" s="23">
        <v>1</v>
      </c>
      <c r="E12" s="27">
        <f t="shared" ref="E12:J12" si="12">IF(AND($B$4=E22,$B$5=E30),1,0)</f>
        <v>0</v>
      </c>
      <c r="F12" s="27">
        <f t="shared" si="12"/>
        <v>0</v>
      </c>
      <c r="G12" s="27">
        <f t="shared" si="12"/>
        <v>0</v>
      </c>
      <c r="H12" s="27">
        <f t="shared" si="12"/>
        <v>0</v>
      </c>
      <c r="I12" s="26">
        <f t="shared" si="12"/>
        <v>0</v>
      </c>
      <c r="J12" s="26">
        <f t="shared" si="12"/>
        <v>0</v>
      </c>
      <c r="K12" s="2"/>
      <c r="L12" s="2"/>
      <c r="M12" s="181"/>
      <c r="N12" s="23">
        <v>1</v>
      </c>
      <c r="O12" s="27" t="str">
        <f t="shared" si="3"/>
        <v/>
      </c>
      <c r="P12" s="27" t="str">
        <f t="shared" si="4"/>
        <v/>
      </c>
      <c r="Q12" s="27" t="str">
        <f t="shared" si="5"/>
        <v/>
      </c>
      <c r="R12" s="27" t="str">
        <f t="shared" si="6"/>
        <v/>
      </c>
      <c r="S12" s="26" t="str">
        <f t="shared" si="7"/>
        <v/>
      </c>
      <c r="T12" s="26" t="str">
        <f t="shared" si="8"/>
        <v/>
      </c>
      <c r="U12" s="2"/>
      <c r="V12" s="2" t="s">
        <v>81</v>
      </c>
      <c r="W12" s="2"/>
      <c r="X12" s="2"/>
      <c r="Y12" s="2"/>
      <c r="Z12" s="2"/>
      <c r="AA12" s="2"/>
      <c r="AB12" s="2"/>
      <c r="AC12" s="2"/>
      <c r="AD12" s="2"/>
      <c r="AE12" s="2"/>
      <c r="AF12" s="2"/>
      <c r="AG12" s="2"/>
      <c r="AH12" s="2"/>
      <c r="AI12" s="2"/>
      <c r="AJ12" s="2"/>
      <c r="AK12" s="2"/>
      <c r="AL12" s="2"/>
    </row>
    <row r="13" spans="1:38" x14ac:dyDescent="0.25">
      <c r="E13" s="23">
        <v>1</v>
      </c>
      <c r="F13" s="23">
        <v>2</v>
      </c>
      <c r="G13" s="23">
        <v>3</v>
      </c>
      <c r="H13" s="23">
        <v>4</v>
      </c>
      <c r="I13" s="23">
        <v>5</v>
      </c>
      <c r="J13" s="23">
        <v>6</v>
      </c>
      <c r="K13" s="2"/>
      <c r="L13" s="2"/>
      <c r="O13" s="23">
        <v>1</v>
      </c>
      <c r="P13" s="23">
        <v>2</v>
      </c>
      <c r="Q13" s="23">
        <v>3</v>
      </c>
      <c r="R13" s="23">
        <v>4</v>
      </c>
      <c r="S13" s="23">
        <v>5</v>
      </c>
      <c r="T13" s="23">
        <v>6</v>
      </c>
      <c r="U13" s="2"/>
      <c r="V13" s="2" t="s">
        <v>86</v>
      </c>
      <c r="W13" s="2"/>
      <c r="X13" s="2"/>
      <c r="Y13" s="2"/>
      <c r="Z13" s="2"/>
      <c r="AA13" s="2"/>
      <c r="AB13" s="2"/>
      <c r="AC13" s="2"/>
      <c r="AD13" s="2"/>
      <c r="AE13" s="2"/>
      <c r="AF13" s="2"/>
      <c r="AG13" s="2"/>
      <c r="AH13" s="2"/>
      <c r="AI13" s="2"/>
      <c r="AJ13" s="2"/>
      <c r="AK13" s="2"/>
      <c r="AL13" s="2"/>
    </row>
    <row r="14" spans="1:38" x14ac:dyDescent="0.25">
      <c r="E14" s="182" t="s">
        <v>32</v>
      </c>
      <c r="F14" s="182"/>
      <c r="G14" s="182"/>
      <c r="H14" s="182"/>
      <c r="I14" s="182"/>
      <c r="J14" s="182"/>
      <c r="K14" s="24"/>
      <c r="L14" s="24"/>
      <c r="O14" s="182" t="s">
        <v>32</v>
      </c>
      <c r="P14" s="182"/>
      <c r="Q14" s="182"/>
      <c r="R14" s="182"/>
      <c r="S14" s="182"/>
      <c r="T14" s="182"/>
      <c r="V14" s="2" t="s">
        <v>87</v>
      </c>
    </row>
    <row r="15" spans="1:38" s="2" customFormat="1" x14ac:dyDescent="0.25">
      <c r="V15" s="2" t="s">
        <v>89</v>
      </c>
    </row>
    <row r="16" spans="1:38" s="2" customFormat="1" x14ac:dyDescent="0.25">
      <c r="E16" s="2" t="s">
        <v>2</v>
      </c>
      <c r="V16" s="2" t="s">
        <v>88</v>
      </c>
    </row>
    <row r="17" spans="3:60" s="2" customFormat="1" ht="20.100000000000001" customHeight="1" x14ac:dyDescent="0.25">
      <c r="C17" s="34"/>
      <c r="E17" s="2">
        <v>1</v>
      </c>
      <c r="F17" s="2">
        <v>2</v>
      </c>
      <c r="G17" s="2">
        <v>3</v>
      </c>
      <c r="H17" s="2">
        <v>4</v>
      </c>
      <c r="I17" s="2">
        <v>5</v>
      </c>
      <c r="J17" s="2">
        <v>6</v>
      </c>
      <c r="M17" s="2" t="s">
        <v>44</v>
      </c>
      <c r="N17" s="2">
        <v>6</v>
      </c>
      <c r="O17" s="26" t="s">
        <v>56</v>
      </c>
      <c r="P17" s="28" t="s">
        <v>56</v>
      </c>
      <c r="Q17" s="28" t="s">
        <v>56</v>
      </c>
      <c r="R17" s="25" t="s">
        <v>56</v>
      </c>
      <c r="S17" s="25" t="s">
        <v>56</v>
      </c>
      <c r="T17" s="25"/>
      <c r="AL17" s="5"/>
      <c r="BH17" s="4"/>
    </row>
    <row r="18" spans="3:60" s="2" customFormat="1" ht="20.100000000000001" customHeight="1" x14ac:dyDescent="0.25">
      <c r="C18" s="34"/>
      <c r="E18" s="2">
        <v>1</v>
      </c>
      <c r="F18" s="2">
        <v>2</v>
      </c>
      <c r="G18" s="2">
        <v>3</v>
      </c>
      <c r="H18" s="2">
        <v>4</v>
      </c>
      <c r="I18" s="2">
        <v>5</v>
      </c>
      <c r="J18" s="2">
        <v>6</v>
      </c>
      <c r="N18" s="2">
        <v>5</v>
      </c>
      <c r="O18" s="26" t="s">
        <v>56</v>
      </c>
      <c r="P18" s="26" t="s">
        <v>56</v>
      </c>
      <c r="Q18" s="28" t="s">
        <v>56</v>
      </c>
      <c r="R18" s="28" t="s">
        <v>56</v>
      </c>
      <c r="S18" s="25" t="s">
        <v>56</v>
      </c>
      <c r="T18" s="25" t="s">
        <v>56</v>
      </c>
    </row>
    <row r="19" spans="3:60" s="2" customFormat="1" ht="20.100000000000001" customHeight="1" x14ac:dyDescent="0.25">
      <c r="C19" s="34"/>
      <c r="E19" s="2">
        <v>1</v>
      </c>
      <c r="F19" s="2">
        <v>2</v>
      </c>
      <c r="G19" s="2">
        <v>3</v>
      </c>
      <c r="H19" s="2">
        <v>4</v>
      </c>
      <c r="I19" s="2">
        <v>5</v>
      </c>
      <c r="J19" s="2">
        <v>6</v>
      </c>
      <c r="N19" s="2">
        <v>4</v>
      </c>
      <c r="O19" s="27" t="s">
        <v>56</v>
      </c>
      <c r="P19" s="26" t="s">
        <v>56</v>
      </c>
      <c r="Q19" s="26" t="s">
        <v>56</v>
      </c>
      <c r="R19" s="28" t="s">
        <v>56</v>
      </c>
      <c r="S19" s="28" t="s">
        <v>56</v>
      </c>
      <c r="T19" s="25" t="s">
        <v>56</v>
      </c>
      <c r="V19" s="2" t="s">
        <v>91</v>
      </c>
    </row>
    <row r="20" spans="3:60" s="2" customFormat="1" ht="20.100000000000001" customHeight="1" x14ac:dyDescent="0.25">
      <c r="C20" s="34"/>
      <c r="E20" s="2">
        <v>1</v>
      </c>
      <c r="F20" s="2">
        <v>2</v>
      </c>
      <c r="G20" s="2">
        <v>3</v>
      </c>
      <c r="H20" s="2">
        <v>4</v>
      </c>
      <c r="I20" s="2">
        <v>5</v>
      </c>
      <c r="J20" s="2">
        <v>6</v>
      </c>
      <c r="N20" s="2">
        <v>3</v>
      </c>
      <c r="O20" s="27" t="s">
        <v>56</v>
      </c>
      <c r="P20" s="27" t="s">
        <v>56</v>
      </c>
      <c r="Q20" s="26" t="s">
        <v>56</v>
      </c>
      <c r="R20" s="26" t="s">
        <v>56</v>
      </c>
      <c r="S20" s="28" t="s">
        <v>56</v>
      </c>
      <c r="T20" s="28" t="s">
        <v>56</v>
      </c>
      <c r="V20" s="2" t="s">
        <v>92</v>
      </c>
    </row>
    <row r="21" spans="3:60" s="2" customFormat="1" ht="20.100000000000001" customHeight="1" x14ac:dyDescent="0.25">
      <c r="C21" s="34"/>
      <c r="E21" s="2">
        <v>1</v>
      </c>
      <c r="F21" s="2">
        <v>2</v>
      </c>
      <c r="G21" s="2">
        <v>3</v>
      </c>
      <c r="H21" s="2">
        <v>4</v>
      </c>
      <c r="I21" s="2">
        <v>5</v>
      </c>
      <c r="J21" s="2">
        <v>6</v>
      </c>
      <c r="N21" s="2">
        <v>2</v>
      </c>
      <c r="O21" s="27" t="s">
        <v>56</v>
      </c>
      <c r="P21" s="27" t="s">
        <v>56</v>
      </c>
      <c r="Q21" s="27" t="s">
        <v>56</v>
      </c>
      <c r="R21" s="26" t="s">
        <v>56</v>
      </c>
      <c r="S21" s="26" t="s">
        <v>56</v>
      </c>
      <c r="T21" s="28" t="s">
        <v>56</v>
      </c>
    </row>
    <row r="22" spans="3:60" s="2" customFormat="1" ht="20.100000000000001" customHeight="1" x14ac:dyDescent="0.25">
      <c r="C22" s="34"/>
      <c r="E22" s="2">
        <v>1</v>
      </c>
      <c r="F22" s="2">
        <v>2</v>
      </c>
      <c r="G22" s="2">
        <v>3</v>
      </c>
      <c r="H22" s="2">
        <v>4</v>
      </c>
      <c r="I22" s="2">
        <v>5</v>
      </c>
      <c r="J22" s="2">
        <v>6</v>
      </c>
      <c r="N22" s="2">
        <v>1</v>
      </c>
      <c r="O22" s="27" t="s">
        <v>56</v>
      </c>
      <c r="P22" s="27" t="s">
        <v>56</v>
      </c>
      <c r="Q22" s="27" t="s">
        <v>56</v>
      </c>
      <c r="R22" s="27" t="s">
        <v>56</v>
      </c>
      <c r="S22" s="26" t="s">
        <v>56</v>
      </c>
      <c r="T22" s="26" t="s">
        <v>56</v>
      </c>
    </row>
    <row r="23" spans="3:60" s="2" customFormat="1" ht="20.100000000000001" customHeight="1" x14ac:dyDescent="0.25">
      <c r="C23" s="34"/>
      <c r="O23" s="2">
        <v>1</v>
      </c>
      <c r="P23" s="2">
        <v>2</v>
      </c>
      <c r="Q23" s="2">
        <v>3</v>
      </c>
      <c r="R23" s="2">
        <v>4</v>
      </c>
      <c r="S23" s="2">
        <v>5</v>
      </c>
      <c r="T23" s="2">
        <v>6</v>
      </c>
    </row>
    <row r="24" spans="3:60" s="2" customFormat="1" ht="20.100000000000001" customHeight="1" x14ac:dyDescent="0.25">
      <c r="C24" s="34"/>
      <c r="E24" s="2" t="s">
        <v>45</v>
      </c>
      <c r="O24" s="2" t="s">
        <v>32</v>
      </c>
    </row>
    <row r="25" spans="3:60" s="2" customFormat="1" ht="20.100000000000001" customHeight="1" x14ac:dyDescent="0.25">
      <c r="C25" s="34"/>
      <c r="E25" s="2">
        <v>6</v>
      </c>
      <c r="F25" s="2">
        <v>6</v>
      </c>
      <c r="G25" s="2">
        <v>6</v>
      </c>
      <c r="H25" s="2">
        <v>6</v>
      </c>
      <c r="I25" s="2">
        <v>6</v>
      </c>
      <c r="J25" s="2">
        <v>6</v>
      </c>
    </row>
    <row r="26" spans="3:60" s="2" customFormat="1" ht="20.100000000000001" customHeight="1" x14ac:dyDescent="0.25">
      <c r="C26" s="34"/>
      <c r="E26" s="2">
        <v>5</v>
      </c>
      <c r="F26" s="2">
        <v>5</v>
      </c>
      <c r="G26" s="2">
        <v>5</v>
      </c>
      <c r="H26" s="2">
        <v>5</v>
      </c>
      <c r="I26" s="2">
        <v>5</v>
      </c>
      <c r="J26" s="2">
        <v>5</v>
      </c>
    </row>
    <row r="27" spans="3:60" s="2" customFormat="1" ht="20.100000000000001" customHeight="1" x14ac:dyDescent="0.25">
      <c r="E27" s="2">
        <v>4</v>
      </c>
      <c r="F27" s="2">
        <v>4</v>
      </c>
      <c r="G27" s="2">
        <v>4</v>
      </c>
      <c r="H27" s="2">
        <v>4</v>
      </c>
      <c r="I27" s="2">
        <v>4</v>
      </c>
      <c r="J27" s="2">
        <v>4</v>
      </c>
    </row>
    <row r="28" spans="3:60" s="2" customFormat="1" ht="20.100000000000001" customHeight="1" x14ac:dyDescent="0.25">
      <c r="E28" s="35">
        <v>3</v>
      </c>
      <c r="F28" s="35">
        <v>3</v>
      </c>
      <c r="G28" s="35">
        <v>3</v>
      </c>
      <c r="H28" s="35">
        <v>3</v>
      </c>
      <c r="I28" s="35">
        <v>3</v>
      </c>
      <c r="J28" s="35">
        <v>3</v>
      </c>
    </row>
    <row r="29" spans="3:60" s="2" customFormat="1" ht="20.100000000000001" customHeight="1" x14ac:dyDescent="0.25">
      <c r="E29" s="2">
        <v>2</v>
      </c>
      <c r="F29" s="2">
        <v>2</v>
      </c>
      <c r="G29" s="2">
        <v>2</v>
      </c>
      <c r="H29" s="2">
        <v>2</v>
      </c>
      <c r="I29" s="2">
        <v>2</v>
      </c>
      <c r="J29" s="2">
        <v>2</v>
      </c>
    </row>
    <row r="30" spans="3:60" s="2" customFormat="1" ht="20.100000000000001" customHeight="1" x14ac:dyDescent="0.25">
      <c r="E30" s="2">
        <v>1</v>
      </c>
      <c r="F30" s="2">
        <v>1</v>
      </c>
      <c r="G30" s="2">
        <v>1</v>
      </c>
      <c r="H30" s="2">
        <v>1</v>
      </c>
      <c r="I30" s="2">
        <v>1</v>
      </c>
      <c r="J30" s="2">
        <v>1</v>
      </c>
    </row>
    <row r="31" spans="3:60" s="2" customFormat="1" ht="20.100000000000001" customHeight="1" x14ac:dyDescent="0.25"/>
    <row r="32" spans="3:60" s="2" customFormat="1" ht="20.100000000000001" customHeight="1" x14ac:dyDescent="0.25"/>
    <row r="33" s="2" customFormat="1" ht="20.100000000000001" customHeight="1" x14ac:dyDescent="0.25"/>
    <row r="34" s="2" customFormat="1" ht="20.100000000000001" customHeight="1" x14ac:dyDescent="0.25"/>
    <row r="35" s="2" customFormat="1" ht="20.100000000000001" customHeight="1" x14ac:dyDescent="0.25"/>
    <row r="36" s="2" customFormat="1" ht="20.100000000000001" customHeight="1" x14ac:dyDescent="0.25"/>
    <row r="37" s="2" customFormat="1" ht="20.100000000000001" customHeight="1" x14ac:dyDescent="0.25"/>
    <row r="38" s="2" customFormat="1" x14ac:dyDescent="0.25"/>
    <row r="39" s="2" customFormat="1" x14ac:dyDescent="0.25"/>
  </sheetData>
  <mergeCells count="4">
    <mergeCell ref="C7:C12"/>
    <mergeCell ref="M7:M12"/>
    <mergeCell ref="E14:J14"/>
    <mergeCell ref="O14:T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P56"/>
  <sheetViews>
    <sheetView workbookViewId="0">
      <selection activeCell="U30" sqref="U30"/>
    </sheetView>
  </sheetViews>
  <sheetFormatPr defaultRowHeight="15" x14ac:dyDescent="0.25"/>
  <cols>
    <col min="1" max="1" width="25.7109375" style="6" customWidth="1"/>
    <col min="2" max="2" width="8.42578125" style="23" bestFit="1" customWidth="1"/>
    <col min="3" max="3" width="5" style="23" customWidth="1"/>
    <col min="4" max="4" width="5" style="6" customWidth="1"/>
    <col min="5" max="19" width="5.7109375" style="6" customWidth="1"/>
    <col min="20" max="20" width="6.140625" style="6" bestFit="1" customWidth="1"/>
    <col min="21" max="24" width="5.7109375" style="6" customWidth="1"/>
    <col min="25" max="25" width="5.5703125" style="6" customWidth="1"/>
    <col min="26" max="26" width="5.42578125" style="6" customWidth="1"/>
    <col min="27" max="46" width="5.7109375" style="6" customWidth="1"/>
    <col min="47" max="47" width="9.140625" style="6"/>
    <col min="48" max="68" width="4.7109375" style="6" customWidth="1"/>
    <col min="69" max="16384" width="9.140625" style="6"/>
  </cols>
  <sheetData>
    <row r="4" spans="1:46" s="23" customFormat="1" x14ac:dyDescent="0.25">
      <c r="A4" s="23" t="s">
        <v>0</v>
      </c>
      <c r="B4" s="23">
        <f>'Horse Drawn Farming Scorecard'!R11+'Horse Drawn Farming Scorecard'!R21</f>
        <v>10</v>
      </c>
    </row>
    <row r="5" spans="1:46" x14ac:dyDescent="0.25">
      <c r="A5" s="6" t="s">
        <v>36</v>
      </c>
      <c r="B5" s="23">
        <f>'Horse Drawn Farming Scorecard'!R31+'Horse Drawn Farming Scorecard'!R41</f>
        <v>10</v>
      </c>
    </row>
    <row r="7" spans="1:46" ht="15" customHeight="1" x14ac:dyDescent="0.25">
      <c r="C7" s="181" t="s">
        <v>0</v>
      </c>
      <c r="D7" s="6">
        <v>10</v>
      </c>
      <c r="E7" s="28">
        <f>IF(AND($B$4=E47,$B$5=E35),1,0)</f>
        <v>0</v>
      </c>
      <c r="F7" s="28">
        <f t="shared" ref="F7:N7" si="0">IF(AND($B$4=F47,$B$5=F35),1,0)</f>
        <v>0</v>
      </c>
      <c r="G7" s="28">
        <f t="shared" si="0"/>
        <v>0</v>
      </c>
      <c r="H7" s="28">
        <f t="shared" si="0"/>
        <v>0</v>
      </c>
      <c r="I7" s="25">
        <f t="shared" si="0"/>
        <v>0</v>
      </c>
      <c r="J7" s="25">
        <f t="shared" si="0"/>
        <v>0</v>
      </c>
      <c r="K7" s="25">
        <f t="shared" si="0"/>
        <v>0</v>
      </c>
      <c r="L7" s="25">
        <f t="shared" si="0"/>
        <v>0</v>
      </c>
      <c r="M7" s="25">
        <f t="shared" si="0"/>
        <v>0</v>
      </c>
      <c r="N7" s="25">
        <f t="shared" si="0"/>
        <v>1</v>
      </c>
      <c r="O7" s="2"/>
      <c r="P7" s="2"/>
      <c r="Q7" s="181" t="s">
        <v>0</v>
      </c>
      <c r="R7" s="23">
        <v>10</v>
      </c>
      <c r="S7" s="28" t="str">
        <f t="shared" ref="S7:S16" si="1">IF(E7=1,"You","")</f>
        <v/>
      </c>
      <c r="T7" s="28" t="str">
        <f t="shared" ref="T7:T16" si="2">IF(F7=1,"You","")</f>
        <v/>
      </c>
      <c r="U7" s="28" t="str">
        <f t="shared" ref="U7:U16" si="3">IF(G7=1,"You","")</f>
        <v/>
      </c>
      <c r="V7" s="28" t="str">
        <f t="shared" ref="V7:V16" si="4">IF(H7=1,"You","")</f>
        <v/>
      </c>
      <c r="W7" s="25" t="str">
        <f t="shared" ref="W7:W16" si="5">IF(I7=1,"You","")</f>
        <v/>
      </c>
      <c r="X7" s="25" t="str">
        <f t="shared" ref="X7:X16" si="6">IF(J7=1,"You","")</f>
        <v/>
      </c>
      <c r="Y7" s="25" t="str">
        <f t="shared" ref="Y7:Y16" si="7">IF(K7=1,"You","")</f>
        <v/>
      </c>
      <c r="Z7" s="25" t="str">
        <f t="shared" ref="Z7:Z16" si="8">IF(L7=1,"You","")</f>
        <v/>
      </c>
      <c r="AA7" s="25" t="str">
        <f t="shared" ref="AA7:AA16" si="9">IF(M7=1,"You","")</f>
        <v/>
      </c>
      <c r="AB7" s="25" t="str">
        <f t="shared" ref="AB7:AB16" si="10">IF(N7=1,"You","")</f>
        <v>You</v>
      </c>
      <c r="AC7" s="2"/>
      <c r="AD7" s="2"/>
      <c r="AE7" s="2"/>
      <c r="AF7" s="2"/>
      <c r="AG7" s="2"/>
      <c r="AH7" s="2"/>
      <c r="AI7" s="2"/>
      <c r="AJ7" s="2"/>
      <c r="AK7" s="2"/>
      <c r="AL7" s="2"/>
      <c r="AM7" s="2"/>
      <c r="AN7" s="2"/>
      <c r="AO7" s="2"/>
      <c r="AP7" s="2"/>
      <c r="AQ7" s="2"/>
      <c r="AR7" s="2"/>
      <c r="AS7" s="2"/>
      <c r="AT7" s="2"/>
    </row>
    <row r="8" spans="1:46" x14ac:dyDescent="0.25">
      <c r="C8" s="181"/>
      <c r="D8" s="6">
        <v>9</v>
      </c>
      <c r="E8" s="26">
        <f t="shared" ref="E8:N8" si="11">IF(AND($B$4=E48,$B$5=E36),1,0)</f>
        <v>0</v>
      </c>
      <c r="F8" s="28">
        <f t="shared" si="11"/>
        <v>0</v>
      </c>
      <c r="G8" s="28">
        <f t="shared" si="11"/>
        <v>0</v>
      </c>
      <c r="H8" s="28">
        <f t="shared" si="11"/>
        <v>0</v>
      </c>
      <c r="I8" s="28">
        <f t="shared" si="11"/>
        <v>0</v>
      </c>
      <c r="J8" s="25">
        <f t="shared" si="11"/>
        <v>0</v>
      </c>
      <c r="K8" s="25">
        <f t="shared" si="11"/>
        <v>0</v>
      </c>
      <c r="L8" s="25">
        <f t="shared" si="11"/>
        <v>0</v>
      </c>
      <c r="M8" s="25">
        <f t="shared" si="11"/>
        <v>0</v>
      </c>
      <c r="N8" s="25">
        <f t="shared" si="11"/>
        <v>0</v>
      </c>
      <c r="O8" s="2"/>
      <c r="P8" s="2"/>
      <c r="Q8" s="181"/>
      <c r="R8" s="23">
        <v>9</v>
      </c>
      <c r="S8" s="26" t="str">
        <f t="shared" si="1"/>
        <v/>
      </c>
      <c r="T8" s="28" t="str">
        <f t="shared" si="2"/>
        <v/>
      </c>
      <c r="U8" s="28" t="str">
        <f t="shared" si="3"/>
        <v/>
      </c>
      <c r="V8" s="28" t="str">
        <f t="shared" si="4"/>
        <v/>
      </c>
      <c r="W8" s="28" t="str">
        <f t="shared" si="5"/>
        <v/>
      </c>
      <c r="X8" s="25" t="str">
        <f t="shared" si="6"/>
        <v/>
      </c>
      <c r="Y8" s="25" t="str">
        <f t="shared" si="7"/>
        <v/>
      </c>
      <c r="Z8" s="25" t="str">
        <f t="shared" si="8"/>
        <v/>
      </c>
      <c r="AA8" s="25" t="str">
        <f t="shared" si="9"/>
        <v/>
      </c>
      <c r="AB8" s="25" t="str">
        <f t="shared" si="10"/>
        <v/>
      </c>
      <c r="AC8" s="2"/>
      <c r="AD8" s="2"/>
      <c r="AE8" s="2"/>
      <c r="AF8" s="2"/>
      <c r="AG8" s="2"/>
      <c r="AH8" s="2"/>
      <c r="AI8" s="2"/>
      <c r="AJ8" s="2"/>
      <c r="AK8" s="2"/>
      <c r="AL8" s="2"/>
      <c r="AM8" s="2"/>
      <c r="AN8" s="2"/>
      <c r="AO8" s="2"/>
      <c r="AP8" s="2"/>
      <c r="AQ8" s="2"/>
      <c r="AR8" s="2"/>
      <c r="AS8" s="2"/>
      <c r="AT8" s="2"/>
    </row>
    <row r="9" spans="1:46" x14ac:dyDescent="0.25">
      <c r="C9" s="181"/>
      <c r="D9" s="6">
        <v>8</v>
      </c>
      <c r="E9" s="26">
        <f t="shared" ref="E9:N9" si="12">IF(AND($B$4=E49,$B$5=E37),1,0)</f>
        <v>0</v>
      </c>
      <c r="F9" s="26">
        <f t="shared" si="12"/>
        <v>0</v>
      </c>
      <c r="G9" s="28">
        <f t="shared" si="12"/>
        <v>0</v>
      </c>
      <c r="H9" s="28">
        <f t="shared" si="12"/>
        <v>0</v>
      </c>
      <c r="I9" s="28">
        <f t="shared" si="12"/>
        <v>0</v>
      </c>
      <c r="J9" s="28">
        <f t="shared" si="12"/>
        <v>0</v>
      </c>
      <c r="K9" s="25">
        <f t="shared" si="12"/>
        <v>0</v>
      </c>
      <c r="L9" s="25">
        <f t="shared" si="12"/>
        <v>0</v>
      </c>
      <c r="M9" s="25">
        <f t="shared" si="12"/>
        <v>0</v>
      </c>
      <c r="N9" s="25">
        <f t="shared" si="12"/>
        <v>0</v>
      </c>
      <c r="O9" s="2"/>
      <c r="P9" s="2"/>
      <c r="Q9" s="181"/>
      <c r="R9" s="23">
        <v>8</v>
      </c>
      <c r="S9" s="26" t="str">
        <f>IF(E9=1,"You","")</f>
        <v/>
      </c>
      <c r="T9" s="26" t="str">
        <f t="shared" si="2"/>
        <v/>
      </c>
      <c r="U9" s="28" t="str">
        <f t="shared" si="3"/>
        <v/>
      </c>
      <c r="V9" s="28" t="str">
        <f t="shared" si="4"/>
        <v/>
      </c>
      <c r="W9" s="28" t="str">
        <f t="shared" si="5"/>
        <v/>
      </c>
      <c r="X9" s="28" t="str">
        <f t="shared" si="6"/>
        <v/>
      </c>
      <c r="Y9" s="25" t="str">
        <f t="shared" si="7"/>
        <v/>
      </c>
      <c r="Z9" s="25" t="str">
        <f t="shared" si="8"/>
        <v/>
      </c>
      <c r="AA9" s="25" t="str">
        <f t="shared" si="9"/>
        <v/>
      </c>
      <c r="AB9" s="25" t="str">
        <f t="shared" si="10"/>
        <v/>
      </c>
      <c r="AC9" s="2"/>
      <c r="AD9" s="2"/>
      <c r="AE9" s="2"/>
      <c r="AF9" s="2"/>
      <c r="AG9" s="2"/>
      <c r="AH9" s="2"/>
      <c r="AI9" s="2"/>
      <c r="AJ9" s="2"/>
      <c r="AK9" s="2"/>
      <c r="AL9" s="2"/>
      <c r="AM9" s="2"/>
      <c r="AN9" s="2"/>
      <c r="AO9" s="2"/>
      <c r="AP9" s="2"/>
      <c r="AQ9" s="2"/>
      <c r="AR9" s="2"/>
      <c r="AS9" s="2"/>
      <c r="AT9" s="2"/>
    </row>
    <row r="10" spans="1:46" x14ac:dyDescent="0.25">
      <c r="C10" s="181"/>
      <c r="D10" s="6">
        <v>7</v>
      </c>
      <c r="E10" s="26">
        <f t="shared" ref="E10:N10" si="13">IF(AND($B$4=E50,$B$5=E38),1,0)</f>
        <v>0</v>
      </c>
      <c r="F10" s="26">
        <f t="shared" si="13"/>
        <v>0</v>
      </c>
      <c r="G10" s="26">
        <f t="shared" si="13"/>
        <v>0</v>
      </c>
      <c r="H10" s="28">
        <f t="shared" si="13"/>
        <v>0</v>
      </c>
      <c r="I10" s="28">
        <f t="shared" si="13"/>
        <v>0</v>
      </c>
      <c r="J10" s="28">
        <f t="shared" si="13"/>
        <v>0</v>
      </c>
      <c r="K10" s="28">
        <f t="shared" si="13"/>
        <v>0</v>
      </c>
      <c r="L10" s="25">
        <f t="shared" si="13"/>
        <v>0</v>
      </c>
      <c r="M10" s="25">
        <f t="shared" si="13"/>
        <v>0</v>
      </c>
      <c r="N10" s="25">
        <f t="shared" si="13"/>
        <v>0</v>
      </c>
      <c r="O10" s="2"/>
      <c r="P10" s="2"/>
      <c r="Q10" s="181"/>
      <c r="R10" s="23">
        <v>7</v>
      </c>
      <c r="S10" s="26" t="str">
        <f t="shared" si="1"/>
        <v/>
      </c>
      <c r="T10" s="26" t="str">
        <f t="shared" si="2"/>
        <v/>
      </c>
      <c r="U10" s="26" t="str">
        <f t="shared" si="3"/>
        <v/>
      </c>
      <c r="V10" s="28" t="str">
        <f t="shared" si="4"/>
        <v/>
      </c>
      <c r="W10" s="28" t="str">
        <f t="shared" si="5"/>
        <v/>
      </c>
      <c r="X10" s="28" t="str">
        <f t="shared" si="6"/>
        <v/>
      </c>
      <c r="Y10" s="28" t="str">
        <f t="shared" si="7"/>
        <v/>
      </c>
      <c r="Z10" s="25" t="str">
        <f t="shared" si="8"/>
        <v/>
      </c>
      <c r="AA10" s="25" t="str">
        <f t="shared" si="9"/>
        <v/>
      </c>
      <c r="AB10" s="25" t="str">
        <f t="shared" si="10"/>
        <v/>
      </c>
      <c r="AC10" s="2"/>
      <c r="AD10" s="2"/>
      <c r="AE10" s="2"/>
      <c r="AF10" s="2"/>
      <c r="AG10" s="2"/>
      <c r="AH10" s="2"/>
      <c r="AI10" s="2"/>
      <c r="AJ10" s="2"/>
      <c r="AK10" s="2"/>
      <c r="AL10" s="2"/>
      <c r="AM10" s="2"/>
      <c r="AN10" s="2"/>
      <c r="AO10" s="2"/>
      <c r="AP10" s="2"/>
      <c r="AQ10" s="2"/>
      <c r="AR10" s="2"/>
      <c r="AS10" s="2"/>
      <c r="AT10" s="2"/>
    </row>
    <row r="11" spans="1:46" x14ac:dyDescent="0.25">
      <c r="C11" s="181"/>
      <c r="D11" s="6">
        <v>6</v>
      </c>
      <c r="E11" s="27">
        <f t="shared" ref="E11:N11" si="14">IF(AND($B$4=E51,$B$5=E39),1,0)</f>
        <v>0</v>
      </c>
      <c r="F11" s="26">
        <f t="shared" si="14"/>
        <v>0</v>
      </c>
      <c r="G11" s="26">
        <f t="shared" si="14"/>
        <v>0</v>
      </c>
      <c r="H11" s="26">
        <f t="shared" si="14"/>
        <v>0</v>
      </c>
      <c r="I11" s="28">
        <f t="shared" si="14"/>
        <v>0</v>
      </c>
      <c r="J11" s="28">
        <f t="shared" si="14"/>
        <v>0</v>
      </c>
      <c r="K11" s="28">
        <f t="shared" si="14"/>
        <v>0</v>
      </c>
      <c r="L11" s="28">
        <f t="shared" si="14"/>
        <v>0</v>
      </c>
      <c r="M11" s="25">
        <f t="shared" si="14"/>
        <v>0</v>
      </c>
      <c r="N11" s="25">
        <f t="shared" si="14"/>
        <v>0</v>
      </c>
      <c r="O11" s="2"/>
      <c r="P11" s="2"/>
      <c r="Q11" s="181"/>
      <c r="R11" s="23">
        <v>6</v>
      </c>
      <c r="S11" s="27" t="str">
        <f t="shared" si="1"/>
        <v/>
      </c>
      <c r="T11" s="26" t="str">
        <f t="shared" si="2"/>
        <v/>
      </c>
      <c r="U11" s="26" t="str">
        <f t="shared" si="3"/>
        <v/>
      </c>
      <c r="V11" s="26" t="str">
        <f t="shared" si="4"/>
        <v/>
      </c>
      <c r="W11" s="28" t="str">
        <f t="shared" si="5"/>
        <v/>
      </c>
      <c r="X11" s="28" t="str">
        <f t="shared" si="6"/>
        <v/>
      </c>
      <c r="Y11" s="28" t="str">
        <f t="shared" si="7"/>
        <v/>
      </c>
      <c r="Z11" s="28" t="str">
        <f t="shared" si="8"/>
        <v/>
      </c>
      <c r="AA11" s="25" t="str">
        <f t="shared" si="9"/>
        <v/>
      </c>
      <c r="AB11" s="25" t="str">
        <f t="shared" si="10"/>
        <v/>
      </c>
      <c r="AC11" s="2"/>
      <c r="AD11" s="2"/>
      <c r="AE11" s="2"/>
      <c r="AF11" s="2"/>
      <c r="AG11" s="2"/>
      <c r="AH11" s="2"/>
      <c r="AI11" s="2"/>
      <c r="AJ11" s="2"/>
      <c r="AK11" s="2"/>
      <c r="AL11" s="2"/>
      <c r="AM11" s="2"/>
      <c r="AN11" s="2"/>
      <c r="AO11" s="2"/>
      <c r="AP11" s="2"/>
      <c r="AQ11" s="2"/>
      <c r="AR11" s="2"/>
      <c r="AS11" s="2"/>
      <c r="AT11" s="2"/>
    </row>
    <row r="12" spans="1:46" x14ac:dyDescent="0.25">
      <c r="C12" s="181"/>
      <c r="D12" s="6">
        <v>5</v>
      </c>
      <c r="E12" s="27">
        <f t="shared" ref="E12:N12" si="15">IF(AND($B$4=E52,$B$5=E40),1,0)</f>
        <v>0</v>
      </c>
      <c r="F12" s="27">
        <f t="shared" si="15"/>
        <v>0</v>
      </c>
      <c r="G12" s="26">
        <f t="shared" si="15"/>
        <v>0</v>
      </c>
      <c r="H12" s="26">
        <f t="shared" si="15"/>
        <v>0</v>
      </c>
      <c r="I12" s="26">
        <f t="shared" si="15"/>
        <v>0</v>
      </c>
      <c r="J12" s="28">
        <f t="shared" si="15"/>
        <v>0</v>
      </c>
      <c r="K12" s="28">
        <f t="shared" si="15"/>
        <v>0</v>
      </c>
      <c r="L12" s="28">
        <f t="shared" si="15"/>
        <v>0</v>
      </c>
      <c r="M12" s="28">
        <f t="shared" si="15"/>
        <v>0</v>
      </c>
      <c r="N12" s="25">
        <f t="shared" si="15"/>
        <v>0</v>
      </c>
      <c r="O12" s="2"/>
      <c r="P12" s="2"/>
      <c r="Q12" s="181"/>
      <c r="R12" s="23">
        <v>5</v>
      </c>
      <c r="S12" s="27" t="str">
        <f t="shared" si="1"/>
        <v/>
      </c>
      <c r="T12" s="27" t="str">
        <f t="shared" si="2"/>
        <v/>
      </c>
      <c r="U12" s="26" t="str">
        <f t="shared" si="3"/>
        <v/>
      </c>
      <c r="V12" s="26" t="str">
        <f t="shared" si="4"/>
        <v/>
      </c>
      <c r="W12" s="26" t="str">
        <f t="shared" si="5"/>
        <v/>
      </c>
      <c r="X12" s="28" t="str">
        <f t="shared" si="6"/>
        <v/>
      </c>
      <c r="Y12" s="28" t="str">
        <f t="shared" si="7"/>
        <v/>
      </c>
      <c r="Z12" s="28" t="str">
        <f t="shared" si="8"/>
        <v/>
      </c>
      <c r="AA12" s="28" t="str">
        <f t="shared" si="9"/>
        <v/>
      </c>
      <c r="AB12" s="25" t="str">
        <f t="shared" si="10"/>
        <v/>
      </c>
      <c r="AC12" s="2"/>
      <c r="AD12" s="2"/>
      <c r="AE12" s="2"/>
      <c r="AF12" s="2"/>
      <c r="AG12" s="2"/>
      <c r="AH12" s="2"/>
      <c r="AI12" s="2"/>
      <c r="AJ12" s="2"/>
      <c r="AK12" s="2"/>
      <c r="AL12" s="2"/>
      <c r="AM12" s="2"/>
      <c r="AN12" s="2"/>
      <c r="AO12" s="2"/>
      <c r="AP12" s="2"/>
      <c r="AQ12" s="2"/>
      <c r="AR12" s="2"/>
      <c r="AS12" s="2"/>
      <c r="AT12" s="2"/>
    </row>
    <row r="13" spans="1:46" x14ac:dyDescent="0.25">
      <c r="C13" s="181"/>
      <c r="D13" s="6">
        <v>4</v>
      </c>
      <c r="E13" s="27">
        <f t="shared" ref="E13:N13" si="16">IF(AND($B$4=E53,$B$5=E41),1,0)</f>
        <v>0</v>
      </c>
      <c r="F13" s="27">
        <f t="shared" si="16"/>
        <v>0</v>
      </c>
      <c r="G13" s="27">
        <f t="shared" si="16"/>
        <v>0</v>
      </c>
      <c r="H13" s="26">
        <f t="shared" si="16"/>
        <v>0</v>
      </c>
      <c r="I13" s="26">
        <f t="shared" si="16"/>
        <v>0</v>
      </c>
      <c r="J13" s="26">
        <f t="shared" si="16"/>
        <v>0</v>
      </c>
      <c r="K13" s="28">
        <f t="shared" si="16"/>
        <v>0</v>
      </c>
      <c r="L13" s="28">
        <f t="shared" si="16"/>
        <v>0</v>
      </c>
      <c r="M13" s="28">
        <f t="shared" si="16"/>
        <v>0</v>
      </c>
      <c r="N13" s="28">
        <f t="shared" si="16"/>
        <v>0</v>
      </c>
      <c r="O13" s="2"/>
      <c r="P13" s="2"/>
      <c r="Q13" s="181"/>
      <c r="R13" s="23">
        <v>4</v>
      </c>
      <c r="S13" s="27" t="str">
        <f t="shared" si="1"/>
        <v/>
      </c>
      <c r="T13" s="27" t="str">
        <f t="shared" si="2"/>
        <v/>
      </c>
      <c r="U13" s="27" t="str">
        <f t="shared" si="3"/>
        <v/>
      </c>
      <c r="V13" s="26" t="str">
        <f t="shared" si="4"/>
        <v/>
      </c>
      <c r="W13" s="26" t="str">
        <f t="shared" si="5"/>
        <v/>
      </c>
      <c r="X13" s="26" t="str">
        <f t="shared" si="6"/>
        <v/>
      </c>
      <c r="Y13" s="28" t="str">
        <f t="shared" si="7"/>
        <v/>
      </c>
      <c r="Z13" s="28" t="str">
        <f t="shared" si="8"/>
        <v/>
      </c>
      <c r="AA13" s="28" t="str">
        <f t="shared" si="9"/>
        <v/>
      </c>
      <c r="AB13" s="28" t="str">
        <f t="shared" si="10"/>
        <v/>
      </c>
      <c r="AC13" s="2"/>
      <c r="AD13" s="2"/>
      <c r="AE13" s="2"/>
      <c r="AF13" s="2"/>
      <c r="AG13" s="2"/>
      <c r="AH13" s="2"/>
      <c r="AI13" s="2"/>
      <c r="AJ13" s="2"/>
      <c r="AK13" s="2"/>
      <c r="AL13" s="2"/>
      <c r="AM13" s="2"/>
      <c r="AN13" s="2"/>
      <c r="AO13" s="2"/>
      <c r="AP13" s="2"/>
      <c r="AQ13" s="2"/>
      <c r="AR13" s="2"/>
      <c r="AS13" s="2"/>
      <c r="AT13" s="2"/>
    </row>
    <row r="14" spans="1:46" x14ac:dyDescent="0.25">
      <c r="C14" s="181"/>
      <c r="D14" s="6">
        <v>3</v>
      </c>
      <c r="E14" s="27">
        <f t="shared" ref="E14:N14" si="17">IF(AND($B$4=E54,$B$5=E42),1,0)</f>
        <v>0</v>
      </c>
      <c r="F14" s="27">
        <f t="shared" si="17"/>
        <v>0</v>
      </c>
      <c r="G14" s="27">
        <f t="shared" si="17"/>
        <v>0</v>
      </c>
      <c r="H14" s="27">
        <f t="shared" si="17"/>
        <v>0</v>
      </c>
      <c r="I14" s="26">
        <f t="shared" si="17"/>
        <v>0</v>
      </c>
      <c r="J14" s="26">
        <f t="shared" si="17"/>
        <v>0</v>
      </c>
      <c r="K14" s="26">
        <f t="shared" si="17"/>
        <v>0</v>
      </c>
      <c r="L14" s="28">
        <f t="shared" si="17"/>
        <v>0</v>
      </c>
      <c r="M14" s="28">
        <f t="shared" si="17"/>
        <v>0</v>
      </c>
      <c r="N14" s="28">
        <f t="shared" si="17"/>
        <v>0</v>
      </c>
      <c r="O14" s="2"/>
      <c r="P14" s="2"/>
      <c r="Q14" s="181"/>
      <c r="R14" s="23">
        <v>3</v>
      </c>
      <c r="S14" s="27" t="str">
        <f t="shared" si="1"/>
        <v/>
      </c>
      <c r="T14" s="27" t="str">
        <f t="shared" si="2"/>
        <v/>
      </c>
      <c r="U14" s="27" t="str">
        <f t="shared" si="3"/>
        <v/>
      </c>
      <c r="V14" s="27" t="str">
        <f t="shared" si="4"/>
        <v/>
      </c>
      <c r="W14" s="26" t="str">
        <f t="shared" si="5"/>
        <v/>
      </c>
      <c r="X14" s="26" t="str">
        <f t="shared" si="6"/>
        <v/>
      </c>
      <c r="Y14" s="26" t="str">
        <f t="shared" si="7"/>
        <v/>
      </c>
      <c r="Z14" s="28" t="str">
        <f t="shared" si="8"/>
        <v/>
      </c>
      <c r="AA14" s="28" t="str">
        <f t="shared" si="9"/>
        <v/>
      </c>
      <c r="AB14" s="28" t="str">
        <f t="shared" si="10"/>
        <v/>
      </c>
      <c r="AC14" s="2"/>
      <c r="AD14" s="2"/>
      <c r="AE14" s="2"/>
      <c r="AF14" s="2"/>
      <c r="AG14" s="2"/>
      <c r="AH14" s="2"/>
      <c r="AI14" s="2"/>
      <c r="AJ14" s="2"/>
      <c r="AK14" s="2"/>
      <c r="AL14" s="2"/>
      <c r="AM14" s="2"/>
      <c r="AN14" s="2"/>
      <c r="AO14" s="2"/>
      <c r="AP14" s="2"/>
      <c r="AQ14" s="2"/>
      <c r="AR14" s="2"/>
      <c r="AS14" s="2"/>
      <c r="AT14" s="2"/>
    </row>
    <row r="15" spans="1:46" x14ac:dyDescent="0.25">
      <c r="C15" s="181"/>
      <c r="D15" s="6">
        <v>2</v>
      </c>
      <c r="E15" s="27">
        <f t="shared" ref="E15:N15" si="18">IF(AND($B$4=E55,$B$5=E43),1,0)</f>
        <v>0</v>
      </c>
      <c r="F15" s="27">
        <f t="shared" si="18"/>
        <v>0</v>
      </c>
      <c r="G15" s="27">
        <f t="shared" si="18"/>
        <v>0</v>
      </c>
      <c r="H15" s="27">
        <f t="shared" si="18"/>
        <v>0</v>
      </c>
      <c r="I15" s="27">
        <f t="shared" si="18"/>
        <v>0</v>
      </c>
      <c r="J15" s="26">
        <f t="shared" si="18"/>
        <v>0</v>
      </c>
      <c r="K15" s="26">
        <f t="shared" si="18"/>
        <v>0</v>
      </c>
      <c r="L15" s="26">
        <f t="shared" si="18"/>
        <v>0</v>
      </c>
      <c r="M15" s="28">
        <f t="shared" si="18"/>
        <v>0</v>
      </c>
      <c r="N15" s="28">
        <f t="shared" si="18"/>
        <v>0</v>
      </c>
      <c r="O15" s="2"/>
      <c r="P15" s="2"/>
      <c r="Q15" s="181"/>
      <c r="R15" s="23">
        <v>2</v>
      </c>
      <c r="S15" s="27" t="str">
        <f t="shared" si="1"/>
        <v/>
      </c>
      <c r="T15" s="27" t="str">
        <f t="shared" si="2"/>
        <v/>
      </c>
      <c r="U15" s="27" t="str">
        <f t="shared" si="3"/>
        <v/>
      </c>
      <c r="V15" s="27" t="str">
        <f t="shared" si="4"/>
        <v/>
      </c>
      <c r="W15" s="27" t="str">
        <f t="shared" si="5"/>
        <v/>
      </c>
      <c r="X15" s="26" t="str">
        <f t="shared" si="6"/>
        <v/>
      </c>
      <c r="Y15" s="26" t="str">
        <f t="shared" si="7"/>
        <v/>
      </c>
      <c r="Z15" s="26" t="str">
        <f t="shared" si="8"/>
        <v/>
      </c>
      <c r="AA15" s="28" t="str">
        <f t="shared" si="9"/>
        <v/>
      </c>
      <c r="AB15" s="28" t="str">
        <f t="shared" si="10"/>
        <v/>
      </c>
      <c r="AC15" s="2"/>
      <c r="AD15" s="2"/>
      <c r="AE15" s="2"/>
      <c r="AF15" s="2"/>
      <c r="AG15" s="2"/>
      <c r="AH15" s="2"/>
      <c r="AI15" s="2"/>
      <c r="AJ15" s="2"/>
      <c r="AK15" s="2"/>
      <c r="AL15" s="2"/>
      <c r="AM15" s="2"/>
      <c r="AN15" s="2"/>
      <c r="AO15" s="2"/>
      <c r="AP15" s="2"/>
      <c r="AQ15" s="2"/>
      <c r="AR15" s="2"/>
      <c r="AS15" s="2"/>
      <c r="AT15" s="2"/>
    </row>
    <row r="16" spans="1:46" x14ac:dyDescent="0.25">
      <c r="C16" s="181"/>
      <c r="D16" s="6">
        <v>1</v>
      </c>
      <c r="E16" s="27">
        <f t="shared" ref="E16:N16" si="19">IF(AND($B$4=E56,$B$5=E44),1,0)</f>
        <v>0</v>
      </c>
      <c r="F16" s="27">
        <f t="shared" si="19"/>
        <v>0</v>
      </c>
      <c r="G16" s="27">
        <f t="shared" si="19"/>
        <v>0</v>
      </c>
      <c r="H16" s="27">
        <f t="shared" si="19"/>
        <v>0</v>
      </c>
      <c r="I16" s="27">
        <f t="shared" si="19"/>
        <v>0</v>
      </c>
      <c r="J16" s="27">
        <f t="shared" si="19"/>
        <v>0</v>
      </c>
      <c r="K16" s="26">
        <f t="shared" si="19"/>
        <v>0</v>
      </c>
      <c r="L16" s="26">
        <f t="shared" si="19"/>
        <v>0</v>
      </c>
      <c r="M16" s="26">
        <f t="shared" si="19"/>
        <v>0</v>
      </c>
      <c r="N16" s="28">
        <f t="shared" si="19"/>
        <v>0</v>
      </c>
      <c r="O16" s="2"/>
      <c r="P16" s="2"/>
      <c r="Q16" s="181"/>
      <c r="R16" s="23">
        <v>1</v>
      </c>
      <c r="S16" s="27" t="str">
        <f t="shared" si="1"/>
        <v/>
      </c>
      <c r="T16" s="27" t="str">
        <f t="shared" si="2"/>
        <v/>
      </c>
      <c r="U16" s="27" t="str">
        <f t="shared" si="3"/>
        <v/>
      </c>
      <c r="V16" s="27" t="str">
        <f t="shared" si="4"/>
        <v/>
      </c>
      <c r="W16" s="27" t="str">
        <f t="shared" si="5"/>
        <v/>
      </c>
      <c r="X16" s="27" t="str">
        <f t="shared" si="6"/>
        <v/>
      </c>
      <c r="Y16" s="26" t="str">
        <f t="shared" si="7"/>
        <v/>
      </c>
      <c r="Z16" s="26" t="str">
        <f t="shared" si="8"/>
        <v/>
      </c>
      <c r="AA16" s="26" t="str">
        <f t="shared" si="9"/>
        <v/>
      </c>
      <c r="AB16" s="28" t="str">
        <f t="shared" si="10"/>
        <v/>
      </c>
      <c r="AC16" s="2"/>
      <c r="AD16" s="2"/>
      <c r="AE16" s="2"/>
      <c r="AF16" s="2"/>
      <c r="AG16" s="2"/>
      <c r="AH16" s="2"/>
      <c r="AI16" s="2"/>
      <c r="AJ16" s="2"/>
      <c r="AK16" s="2"/>
      <c r="AL16" s="2"/>
      <c r="AM16" s="2"/>
      <c r="AN16" s="2"/>
      <c r="AO16" s="2"/>
      <c r="AP16" s="2"/>
      <c r="AQ16" s="2"/>
      <c r="AR16" s="2"/>
      <c r="AS16" s="2"/>
      <c r="AT16" s="2"/>
    </row>
    <row r="17" spans="3:68" x14ac:dyDescent="0.25">
      <c r="E17" s="6">
        <v>1</v>
      </c>
      <c r="F17" s="6">
        <v>2</v>
      </c>
      <c r="G17" s="6">
        <v>3</v>
      </c>
      <c r="H17" s="6">
        <v>4</v>
      </c>
      <c r="I17" s="6">
        <v>5</v>
      </c>
      <c r="J17" s="6">
        <v>6</v>
      </c>
      <c r="K17" s="6">
        <v>7</v>
      </c>
      <c r="L17" s="6">
        <v>8</v>
      </c>
      <c r="M17" s="6">
        <v>9</v>
      </c>
      <c r="N17" s="6">
        <v>10</v>
      </c>
      <c r="O17" s="2"/>
      <c r="P17" s="2"/>
      <c r="Q17" s="23"/>
      <c r="R17" s="23"/>
      <c r="S17" s="23">
        <v>1</v>
      </c>
      <c r="T17" s="23">
        <v>2</v>
      </c>
      <c r="U17" s="23">
        <v>3</v>
      </c>
      <c r="V17" s="23">
        <v>4</v>
      </c>
      <c r="W17" s="23">
        <v>5</v>
      </c>
      <c r="X17" s="23">
        <v>6</v>
      </c>
      <c r="Y17" s="23">
        <v>7</v>
      </c>
      <c r="Z17" s="23">
        <v>8</v>
      </c>
      <c r="AA17" s="23">
        <v>9</v>
      </c>
      <c r="AB17" s="23">
        <v>10</v>
      </c>
      <c r="AC17" s="2"/>
      <c r="AD17" s="2"/>
      <c r="AE17" s="2"/>
      <c r="AF17" s="2"/>
      <c r="AG17" s="2"/>
      <c r="AH17" s="2"/>
      <c r="AI17" s="2"/>
      <c r="AJ17" s="2"/>
      <c r="AK17" s="2"/>
      <c r="AL17" s="2"/>
      <c r="AM17" s="2"/>
      <c r="AN17" s="2"/>
      <c r="AO17" s="2"/>
      <c r="AP17" s="2"/>
      <c r="AQ17" s="2"/>
      <c r="AR17" s="2"/>
      <c r="AS17" s="2"/>
      <c r="AT17" s="2"/>
    </row>
    <row r="18" spans="3:68" x14ac:dyDescent="0.25">
      <c r="E18" s="182" t="s">
        <v>36</v>
      </c>
      <c r="F18" s="182"/>
      <c r="G18" s="182"/>
      <c r="H18" s="182"/>
      <c r="I18" s="182"/>
      <c r="J18" s="182"/>
      <c r="K18" s="182"/>
      <c r="L18" s="182"/>
      <c r="M18" s="182"/>
      <c r="N18" s="182"/>
      <c r="O18" s="24"/>
      <c r="P18" s="24"/>
      <c r="Q18" s="23"/>
      <c r="R18" s="23"/>
      <c r="S18" s="182" t="s">
        <v>36</v>
      </c>
      <c r="T18" s="182"/>
      <c r="U18" s="182"/>
      <c r="V18" s="182"/>
      <c r="W18" s="182"/>
      <c r="X18" s="182"/>
      <c r="Y18" s="182"/>
      <c r="Z18" s="182"/>
      <c r="AA18" s="182"/>
      <c r="AB18" s="182"/>
    </row>
    <row r="19" spans="3:68" s="2" customFormat="1" x14ac:dyDescent="0.25"/>
    <row r="20" spans="3:68" s="2" customFormat="1" x14ac:dyDescent="0.25">
      <c r="E20" s="2" t="s">
        <v>41</v>
      </c>
      <c r="R20" s="2" t="s">
        <v>90</v>
      </c>
    </row>
    <row r="21" spans="3:68" s="2" customFormat="1" ht="20.100000000000001" customHeight="1" x14ac:dyDescent="0.25">
      <c r="C21" s="181" t="s">
        <v>0</v>
      </c>
      <c r="D21" s="23">
        <v>10</v>
      </c>
      <c r="E21" s="26"/>
      <c r="F21" s="28"/>
      <c r="G21" s="28"/>
      <c r="H21" s="28"/>
      <c r="I21" s="28"/>
      <c r="J21" s="25"/>
      <c r="K21" s="25"/>
      <c r="L21" s="25"/>
      <c r="M21" s="25"/>
      <c r="N21" s="25"/>
      <c r="R21" s="2" t="s">
        <v>76</v>
      </c>
      <c r="S21" s="2">
        <f>IF(I7+J7+K7+L7+M7+N7+J8+K8+L8+M8+N8+K9+L9+M9+N9+L10+M10+N10+M11+N11+N12=1,1,0)</f>
        <v>1</v>
      </c>
      <c r="U21" s="2" t="s">
        <v>82</v>
      </c>
      <c r="AT21" s="5"/>
      <c r="BP21" s="4"/>
    </row>
    <row r="22" spans="3:68" s="2" customFormat="1" ht="20.100000000000001" customHeight="1" x14ac:dyDescent="0.25">
      <c r="C22" s="181"/>
      <c r="D22" s="23">
        <v>9</v>
      </c>
      <c r="E22" s="26"/>
      <c r="F22" s="26"/>
      <c r="G22" s="28"/>
      <c r="H22" s="28"/>
      <c r="I22" s="28"/>
      <c r="J22" s="28"/>
      <c r="K22" s="25"/>
      <c r="L22" s="25"/>
      <c r="M22" s="25"/>
      <c r="N22" s="25"/>
      <c r="R22" s="2" t="s">
        <v>77</v>
      </c>
      <c r="S22" s="2">
        <f>IF(E7+F7+G7+H7+F8+G8+H8+I8+G9+H9+I9+J9+H10+I10+J10+K10+I11+J11+K11+L11+J12+K12+L12+M12+K13+L13+M13+N13+L14+M14+N14+M15+N15+N16=1,1,0)</f>
        <v>0</v>
      </c>
      <c r="U22" s="2" t="s">
        <v>83</v>
      </c>
    </row>
    <row r="23" spans="3:68" s="2" customFormat="1" ht="20.100000000000001" customHeight="1" x14ac:dyDescent="0.25">
      <c r="C23" s="181"/>
      <c r="D23" s="23">
        <v>8</v>
      </c>
      <c r="E23" s="26"/>
      <c r="F23" s="26"/>
      <c r="G23" s="26"/>
      <c r="H23" s="28"/>
      <c r="I23" s="28"/>
      <c r="J23" s="28"/>
      <c r="K23" s="28"/>
      <c r="L23" s="25"/>
      <c r="M23" s="25"/>
      <c r="N23" s="25"/>
      <c r="R23" s="2" t="s">
        <v>78</v>
      </c>
      <c r="S23" s="2">
        <f>IF(E8+E9+F9+E10+F10+G10+F11+G11+H11+G12+H12+I12+H13+I13+J13+I14+J14+K14+J15+K15+L15+K16+L16+M16=1,1,0)</f>
        <v>0</v>
      </c>
      <c r="U23" s="2" t="s">
        <v>84</v>
      </c>
    </row>
    <row r="24" spans="3:68" s="2" customFormat="1" ht="20.100000000000001" customHeight="1" x14ac:dyDescent="0.25">
      <c r="C24" s="181"/>
      <c r="D24" s="23">
        <v>7</v>
      </c>
      <c r="E24" s="26"/>
      <c r="F24" s="26"/>
      <c r="G24" s="26"/>
      <c r="H24" s="26"/>
      <c r="I24" s="28"/>
      <c r="J24" s="28"/>
      <c r="K24" s="28"/>
      <c r="L24" s="28"/>
      <c r="M24" s="25"/>
      <c r="N24" s="25"/>
      <c r="R24" s="2" t="s">
        <v>79</v>
      </c>
      <c r="S24" s="2">
        <f>IF(E11+E12+F12+E13+F13+G13+E14+F14+G14+H14+E15+F15+G15+H15+I15+E16+F16+G16+H16+I16+J16=1,1,0)</f>
        <v>0</v>
      </c>
      <c r="T24" s="2" t="str">
        <f>IF(AB9="You",X24, " ")</f>
        <v xml:space="preserve"> </v>
      </c>
      <c r="U24" s="2" t="s">
        <v>85</v>
      </c>
    </row>
    <row r="25" spans="3:68" s="2" customFormat="1" ht="20.100000000000001" customHeight="1" x14ac:dyDescent="0.25">
      <c r="C25" s="181"/>
      <c r="D25" s="23">
        <v>6</v>
      </c>
      <c r="E25" s="27"/>
      <c r="F25" s="26"/>
      <c r="G25" s="26"/>
      <c r="H25" s="26"/>
      <c r="I25" s="26"/>
      <c r="J25" s="28"/>
      <c r="K25" s="28"/>
      <c r="L25" s="28"/>
      <c r="M25" s="28"/>
      <c r="N25" s="25"/>
    </row>
    <row r="26" spans="3:68" s="2" customFormat="1" ht="20.100000000000001" customHeight="1" x14ac:dyDescent="0.25">
      <c r="C26" s="181"/>
      <c r="D26" s="23">
        <v>5</v>
      </c>
      <c r="E26" s="27"/>
      <c r="F26" s="27"/>
      <c r="G26" s="26"/>
      <c r="H26" s="26"/>
      <c r="I26" s="26"/>
      <c r="J26" s="26"/>
      <c r="K26" s="28"/>
      <c r="L26" s="28"/>
      <c r="M26" s="28"/>
      <c r="N26" s="28"/>
      <c r="U26" s="2" t="s">
        <v>93</v>
      </c>
    </row>
    <row r="27" spans="3:68" s="2" customFormat="1" ht="20.100000000000001" customHeight="1" x14ac:dyDescent="0.25">
      <c r="C27" s="181"/>
      <c r="D27" s="23">
        <v>4</v>
      </c>
      <c r="E27" s="27"/>
      <c r="F27" s="27"/>
      <c r="G27" s="27"/>
      <c r="H27" s="26"/>
      <c r="I27" s="26"/>
      <c r="J27" s="26"/>
      <c r="K27" s="26"/>
      <c r="L27" s="28"/>
      <c r="M27" s="28"/>
      <c r="N27" s="28"/>
      <c r="U27" s="2" t="s">
        <v>94</v>
      </c>
    </row>
    <row r="28" spans="3:68" s="2" customFormat="1" ht="20.100000000000001" customHeight="1" x14ac:dyDescent="0.25">
      <c r="C28" s="181"/>
      <c r="D28" s="23">
        <v>3</v>
      </c>
      <c r="E28" s="27"/>
      <c r="F28" s="27"/>
      <c r="G28" s="27"/>
      <c r="H28" s="27"/>
      <c r="I28" s="26"/>
      <c r="J28" s="26"/>
      <c r="K28" s="26"/>
      <c r="L28" s="26"/>
      <c r="M28" s="28"/>
      <c r="N28" s="28"/>
    </row>
    <row r="29" spans="3:68" s="2" customFormat="1" ht="20.100000000000001" customHeight="1" x14ac:dyDescent="0.25">
      <c r="C29" s="181"/>
      <c r="D29" s="23">
        <v>2</v>
      </c>
      <c r="E29" s="27"/>
      <c r="F29" s="27"/>
      <c r="G29" s="27"/>
      <c r="H29" s="27"/>
      <c r="I29" s="27"/>
      <c r="J29" s="26"/>
      <c r="K29" s="26"/>
      <c r="L29" s="26"/>
      <c r="M29" s="26"/>
      <c r="N29" s="28"/>
    </row>
    <row r="30" spans="3:68" s="2" customFormat="1" ht="20.100000000000001" customHeight="1" x14ac:dyDescent="0.25">
      <c r="C30" s="181"/>
      <c r="D30" s="23">
        <v>1</v>
      </c>
      <c r="E30" s="27"/>
      <c r="F30" s="27"/>
      <c r="G30" s="27"/>
      <c r="H30" s="27"/>
      <c r="I30" s="27"/>
      <c r="J30" s="27"/>
      <c r="K30" s="26"/>
      <c r="L30" s="26"/>
      <c r="M30" s="26"/>
      <c r="N30" s="28"/>
    </row>
    <row r="31" spans="3:68" s="2" customFormat="1" ht="20.100000000000001" customHeight="1" x14ac:dyDescent="0.25">
      <c r="C31" s="23"/>
      <c r="D31" s="23"/>
      <c r="E31" s="23">
        <v>1</v>
      </c>
      <c r="F31" s="23">
        <v>2</v>
      </c>
      <c r="G31" s="23">
        <v>3</v>
      </c>
      <c r="H31" s="23">
        <v>4</v>
      </c>
      <c r="I31" s="23">
        <v>5</v>
      </c>
      <c r="J31" s="23">
        <v>6</v>
      </c>
      <c r="K31" s="23">
        <v>7</v>
      </c>
      <c r="L31" s="23">
        <v>8</v>
      </c>
      <c r="M31" s="23">
        <v>9</v>
      </c>
      <c r="N31" s="23">
        <v>10</v>
      </c>
    </row>
    <row r="32" spans="3:68" s="2" customFormat="1" ht="20.100000000000001" customHeight="1" x14ac:dyDescent="0.25">
      <c r="C32" s="23"/>
      <c r="D32" s="23"/>
      <c r="E32" s="182" t="s">
        <v>36</v>
      </c>
      <c r="F32" s="182"/>
      <c r="G32" s="182"/>
      <c r="H32" s="182"/>
      <c r="I32" s="182"/>
      <c r="J32" s="182"/>
      <c r="K32" s="182"/>
      <c r="L32" s="182"/>
      <c r="M32" s="182"/>
      <c r="N32" s="182"/>
    </row>
    <row r="33" spans="5:14" s="2" customFormat="1" ht="20.100000000000001" customHeight="1" x14ac:dyDescent="0.25"/>
    <row r="34" spans="5:14" s="2" customFormat="1" ht="20.100000000000001" customHeight="1" x14ac:dyDescent="0.25">
      <c r="E34" s="2" t="s">
        <v>36</v>
      </c>
    </row>
    <row r="35" spans="5:14" s="2" customFormat="1" ht="20.100000000000001" customHeight="1" x14ac:dyDescent="0.25">
      <c r="E35" s="2">
        <v>1</v>
      </c>
      <c r="F35" s="2">
        <v>2</v>
      </c>
      <c r="G35" s="2">
        <v>3</v>
      </c>
      <c r="H35" s="2">
        <v>4</v>
      </c>
      <c r="I35" s="2">
        <v>5</v>
      </c>
      <c r="J35" s="2">
        <v>6</v>
      </c>
      <c r="K35" s="2">
        <v>7</v>
      </c>
      <c r="L35" s="2">
        <v>8</v>
      </c>
      <c r="M35" s="2">
        <v>9</v>
      </c>
      <c r="N35" s="2">
        <v>10</v>
      </c>
    </row>
    <row r="36" spans="5:14" s="2" customFormat="1" ht="20.100000000000001" customHeight="1" x14ac:dyDescent="0.25">
      <c r="E36" s="2">
        <v>1</v>
      </c>
      <c r="F36" s="2">
        <v>2</v>
      </c>
      <c r="G36" s="2">
        <v>3</v>
      </c>
      <c r="H36" s="2">
        <v>4</v>
      </c>
      <c r="I36" s="2">
        <v>5</v>
      </c>
      <c r="J36" s="2">
        <v>6</v>
      </c>
      <c r="K36" s="2">
        <v>7</v>
      </c>
      <c r="L36" s="2">
        <v>8</v>
      </c>
      <c r="M36" s="2">
        <v>9</v>
      </c>
      <c r="N36" s="2">
        <v>10</v>
      </c>
    </row>
    <row r="37" spans="5:14" s="2" customFormat="1" ht="20.100000000000001" customHeight="1" x14ac:dyDescent="0.25">
      <c r="E37" s="2">
        <v>1</v>
      </c>
      <c r="F37" s="2">
        <v>2</v>
      </c>
      <c r="G37" s="2">
        <v>3</v>
      </c>
      <c r="H37" s="2">
        <v>4</v>
      </c>
      <c r="I37" s="2">
        <v>5</v>
      </c>
      <c r="J37" s="2">
        <v>6</v>
      </c>
      <c r="K37" s="2">
        <v>7</v>
      </c>
      <c r="L37" s="2">
        <v>8</v>
      </c>
      <c r="M37" s="2">
        <v>9</v>
      </c>
      <c r="N37" s="2">
        <v>10</v>
      </c>
    </row>
    <row r="38" spans="5:14" s="2" customFormat="1" ht="20.100000000000001" customHeight="1" x14ac:dyDescent="0.25">
      <c r="E38" s="2">
        <v>1</v>
      </c>
      <c r="F38" s="2">
        <v>2</v>
      </c>
      <c r="G38" s="2">
        <v>3</v>
      </c>
      <c r="H38" s="2">
        <v>4</v>
      </c>
      <c r="I38" s="2">
        <v>5</v>
      </c>
      <c r="J38" s="2">
        <v>6</v>
      </c>
      <c r="K38" s="2">
        <v>7</v>
      </c>
      <c r="L38" s="2">
        <v>8</v>
      </c>
      <c r="M38" s="2">
        <v>9</v>
      </c>
      <c r="N38" s="2">
        <v>10</v>
      </c>
    </row>
    <row r="39" spans="5:14" s="2" customFormat="1" ht="20.100000000000001" customHeight="1" x14ac:dyDescent="0.25">
      <c r="E39" s="2">
        <v>1</v>
      </c>
      <c r="F39" s="2">
        <v>2</v>
      </c>
      <c r="G39" s="2">
        <v>3</v>
      </c>
      <c r="H39" s="2">
        <v>4</v>
      </c>
      <c r="I39" s="2">
        <v>5</v>
      </c>
      <c r="J39" s="2">
        <v>6</v>
      </c>
      <c r="K39" s="2">
        <v>7</v>
      </c>
      <c r="L39" s="2">
        <v>8</v>
      </c>
      <c r="M39" s="2">
        <v>9</v>
      </c>
      <c r="N39" s="2">
        <v>10</v>
      </c>
    </row>
    <row r="40" spans="5:14" s="2" customFormat="1" ht="20.100000000000001" customHeight="1" x14ac:dyDescent="0.25">
      <c r="E40" s="2">
        <v>1</v>
      </c>
      <c r="F40" s="2">
        <v>2</v>
      </c>
      <c r="G40" s="2">
        <v>3</v>
      </c>
      <c r="H40" s="2">
        <v>4</v>
      </c>
      <c r="I40" s="2">
        <v>5</v>
      </c>
      <c r="J40" s="2">
        <v>6</v>
      </c>
      <c r="K40" s="2">
        <v>7</v>
      </c>
      <c r="L40" s="2">
        <v>8</v>
      </c>
      <c r="M40" s="2">
        <v>9</v>
      </c>
      <c r="N40" s="2">
        <v>10</v>
      </c>
    </row>
    <row r="41" spans="5:14" s="2" customFormat="1" ht="20.100000000000001" customHeight="1" x14ac:dyDescent="0.25">
      <c r="E41" s="2">
        <v>1</v>
      </c>
      <c r="F41" s="2">
        <v>2</v>
      </c>
      <c r="G41" s="2">
        <v>3</v>
      </c>
      <c r="H41" s="2">
        <v>4</v>
      </c>
      <c r="I41" s="2">
        <v>5</v>
      </c>
      <c r="J41" s="2">
        <v>6</v>
      </c>
      <c r="K41" s="2">
        <v>7</v>
      </c>
      <c r="L41" s="2">
        <v>8</v>
      </c>
      <c r="M41" s="2">
        <v>9</v>
      </c>
      <c r="N41" s="2">
        <v>10</v>
      </c>
    </row>
    <row r="42" spans="5:14" s="2" customFormat="1" x14ac:dyDescent="0.25">
      <c r="E42" s="2">
        <v>1</v>
      </c>
      <c r="F42" s="2">
        <v>2</v>
      </c>
      <c r="G42" s="2">
        <v>3</v>
      </c>
      <c r="H42" s="2">
        <v>4</v>
      </c>
      <c r="I42" s="2">
        <v>5</v>
      </c>
      <c r="J42" s="2">
        <v>6</v>
      </c>
      <c r="K42" s="2">
        <v>7</v>
      </c>
      <c r="L42" s="2">
        <v>8</v>
      </c>
      <c r="M42" s="2">
        <v>9</v>
      </c>
      <c r="N42" s="2">
        <v>10</v>
      </c>
    </row>
    <row r="43" spans="5:14" s="2" customFormat="1" x14ac:dyDescent="0.25">
      <c r="E43" s="2">
        <v>1</v>
      </c>
      <c r="F43" s="2">
        <v>2</v>
      </c>
      <c r="G43" s="2">
        <v>3</v>
      </c>
      <c r="H43" s="2">
        <v>4</v>
      </c>
      <c r="I43" s="2">
        <v>5</v>
      </c>
      <c r="J43" s="2">
        <v>6</v>
      </c>
      <c r="K43" s="2">
        <v>7</v>
      </c>
      <c r="L43" s="2">
        <v>8</v>
      </c>
      <c r="M43" s="2">
        <v>9</v>
      </c>
      <c r="N43" s="2">
        <v>10</v>
      </c>
    </row>
    <row r="44" spans="5:14" x14ac:dyDescent="0.25">
      <c r="E44" s="2">
        <v>1</v>
      </c>
      <c r="F44" s="2">
        <v>2</v>
      </c>
      <c r="G44" s="2">
        <v>3</v>
      </c>
      <c r="H44" s="2">
        <v>4</v>
      </c>
      <c r="I44" s="2">
        <v>5</v>
      </c>
      <c r="J44" s="2">
        <v>6</v>
      </c>
      <c r="K44" s="2">
        <v>7</v>
      </c>
      <c r="L44" s="2">
        <v>8</v>
      </c>
      <c r="M44" s="2">
        <v>9</v>
      </c>
      <c r="N44" s="2">
        <v>10</v>
      </c>
    </row>
    <row r="46" spans="5:14" x14ac:dyDescent="0.25">
      <c r="E46" s="6" t="s">
        <v>0</v>
      </c>
    </row>
    <row r="47" spans="5:14" x14ac:dyDescent="0.25">
      <c r="E47" s="6">
        <v>10</v>
      </c>
      <c r="F47" s="23">
        <v>10</v>
      </c>
      <c r="G47" s="23">
        <v>10</v>
      </c>
      <c r="H47" s="23">
        <v>10</v>
      </c>
      <c r="I47" s="23">
        <v>10</v>
      </c>
      <c r="J47" s="23">
        <v>10</v>
      </c>
      <c r="K47" s="23">
        <v>10</v>
      </c>
      <c r="L47" s="23">
        <v>10</v>
      </c>
      <c r="M47" s="23">
        <v>10</v>
      </c>
      <c r="N47" s="23">
        <v>10</v>
      </c>
    </row>
    <row r="48" spans="5:14" x14ac:dyDescent="0.25">
      <c r="E48" s="6">
        <v>9</v>
      </c>
      <c r="F48" s="23">
        <v>9</v>
      </c>
      <c r="G48" s="23">
        <v>9</v>
      </c>
      <c r="H48" s="23">
        <v>9</v>
      </c>
      <c r="I48" s="23">
        <v>9</v>
      </c>
      <c r="J48" s="23">
        <v>9</v>
      </c>
      <c r="K48" s="23">
        <v>9</v>
      </c>
      <c r="L48" s="23">
        <v>9</v>
      </c>
      <c r="M48" s="23">
        <v>9</v>
      </c>
      <c r="N48" s="23">
        <v>9</v>
      </c>
    </row>
    <row r="49" spans="5:14" x14ac:dyDescent="0.25">
      <c r="E49" s="6">
        <v>8</v>
      </c>
      <c r="F49" s="23">
        <v>8</v>
      </c>
      <c r="G49" s="23">
        <v>8</v>
      </c>
      <c r="H49" s="23">
        <v>8</v>
      </c>
      <c r="I49" s="23">
        <v>8</v>
      </c>
      <c r="J49" s="23">
        <v>8</v>
      </c>
      <c r="K49" s="23">
        <v>8</v>
      </c>
      <c r="L49" s="23">
        <v>8</v>
      </c>
      <c r="M49" s="23">
        <v>8</v>
      </c>
      <c r="N49" s="23">
        <v>8</v>
      </c>
    </row>
    <row r="50" spans="5:14" x14ac:dyDescent="0.25">
      <c r="E50" s="23">
        <v>7</v>
      </c>
      <c r="F50" s="23">
        <v>7</v>
      </c>
      <c r="G50" s="23">
        <v>7</v>
      </c>
      <c r="H50" s="23">
        <v>7</v>
      </c>
      <c r="I50" s="23">
        <v>7</v>
      </c>
      <c r="J50" s="23">
        <v>7</v>
      </c>
      <c r="K50" s="23">
        <v>7</v>
      </c>
      <c r="L50" s="23">
        <v>7</v>
      </c>
      <c r="M50" s="23">
        <v>7</v>
      </c>
      <c r="N50" s="23">
        <v>7</v>
      </c>
    </row>
    <row r="51" spans="5:14" x14ac:dyDescent="0.25">
      <c r="E51" s="23">
        <v>6</v>
      </c>
      <c r="F51" s="23">
        <v>6</v>
      </c>
      <c r="G51" s="23">
        <v>6</v>
      </c>
      <c r="H51" s="23">
        <v>6</v>
      </c>
      <c r="I51" s="23">
        <v>6</v>
      </c>
      <c r="J51" s="23">
        <v>6</v>
      </c>
      <c r="K51" s="23">
        <v>6</v>
      </c>
      <c r="L51" s="23">
        <v>6</v>
      </c>
      <c r="M51" s="23">
        <v>6</v>
      </c>
      <c r="N51" s="23">
        <v>6</v>
      </c>
    </row>
    <row r="52" spans="5:14" x14ac:dyDescent="0.25">
      <c r="E52" s="23">
        <v>5</v>
      </c>
      <c r="F52" s="23">
        <v>5</v>
      </c>
      <c r="G52" s="23">
        <v>5</v>
      </c>
      <c r="H52" s="23">
        <v>5</v>
      </c>
      <c r="I52" s="23">
        <v>5</v>
      </c>
      <c r="J52" s="23">
        <v>5</v>
      </c>
      <c r="K52" s="23">
        <v>5</v>
      </c>
      <c r="L52" s="23">
        <v>5</v>
      </c>
      <c r="M52" s="23">
        <v>5</v>
      </c>
      <c r="N52" s="23">
        <v>5</v>
      </c>
    </row>
    <row r="53" spans="5:14" x14ac:dyDescent="0.25">
      <c r="E53" s="23">
        <v>4</v>
      </c>
      <c r="F53" s="23">
        <v>4</v>
      </c>
      <c r="G53" s="23">
        <v>4</v>
      </c>
      <c r="H53" s="23">
        <v>4</v>
      </c>
      <c r="I53" s="23">
        <v>4</v>
      </c>
      <c r="J53" s="23">
        <v>4</v>
      </c>
      <c r="K53" s="23">
        <v>4</v>
      </c>
      <c r="L53" s="23">
        <v>4</v>
      </c>
      <c r="M53" s="23">
        <v>4</v>
      </c>
      <c r="N53" s="23">
        <v>4</v>
      </c>
    </row>
    <row r="54" spans="5:14" x14ac:dyDescent="0.25">
      <c r="E54" s="23">
        <v>3</v>
      </c>
      <c r="F54" s="23">
        <v>3</v>
      </c>
      <c r="G54" s="23">
        <v>3</v>
      </c>
      <c r="H54" s="23">
        <v>3</v>
      </c>
      <c r="I54" s="23">
        <v>3</v>
      </c>
      <c r="J54" s="23">
        <v>3</v>
      </c>
      <c r="K54" s="23">
        <v>3</v>
      </c>
      <c r="L54" s="23">
        <v>3</v>
      </c>
      <c r="M54" s="23">
        <v>3</v>
      </c>
      <c r="N54" s="23">
        <v>3</v>
      </c>
    </row>
    <row r="55" spans="5:14" x14ac:dyDescent="0.25">
      <c r="E55" s="23">
        <v>2</v>
      </c>
      <c r="F55" s="23">
        <v>2</v>
      </c>
      <c r="G55" s="23">
        <v>2</v>
      </c>
      <c r="H55" s="23">
        <v>2</v>
      </c>
      <c r="I55" s="23">
        <v>2</v>
      </c>
      <c r="J55" s="23">
        <v>2</v>
      </c>
      <c r="K55" s="23">
        <v>2</v>
      </c>
      <c r="L55" s="23">
        <v>2</v>
      </c>
      <c r="M55" s="23">
        <v>2</v>
      </c>
      <c r="N55" s="23">
        <v>2</v>
      </c>
    </row>
    <row r="56" spans="5:14" x14ac:dyDescent="0.25">
      <c r="E56" s="23">
        <v>1</v>
      </c>
      <c r="F56" s="23">
        <v>1</v>
      </c>
      <c r="G56" s="23">
        <v>1</v>
      </c>
      <c r="H56" s="23">
        <v>1</v>
      </c>
      <c r="I56" s="23">
        <v>1</v>
      </c>
      <c r="J56" s="23">
        <v>1</v>
      </c>
      <c r="K56" s="23">
        <v>1</v>
      </c>
      <c r="L56" s="23">
        <v>1</v>
      </c>
      <c r="M56" s="23">
        <v>1</v>
      </c>
      <c r="N56" s="23">
        <v>1</v>
      </c>
    </row>
  </sheetData>
  <mergeCells count="6">
    <mergeCell ref="E32:N32"/>
    <mergeCell ref="C7:C16"/>
    <mergeCell ref="E18:N18"/>
    <mergeCell ref="Q7:Q16"/>
    <mergeCell ref="S18:AB18"/>
    <mergeCell ref="C21: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7"/>
  <sheetViews>
    <sheetView topLeftCell="U1" zoomScale="75" zoomScaleNormal="75" workbookViewId="0">
      <selection activeCell="AX10" sqref="AX10"/>
    </sheetView>
  </sheetViews>
  <sheetFormatPr defaultRowHeight="15" x14ac:dyDescent="0.25"/>
  <cols>
    <col min="1" max="1" width="6" style="23" customWidth="1"/>
    <col min="2" max="2" width="3.28515625" style="23" customWidth="1"/>
    <col min="3" max="3" width="2.7109375" style="23" customWidth="1"/>
    <col min="4" max="13" width="5.7109375" style="23" customWidth="1"/>
    <col min="14" max="14" width="2.42578125" style="23" customWidth="1"/>
    <col min="15" max="25" width="5.7109375" style="23" customWidth="1"/>
    <col min="26" max="26" width="9.140625" style="23"/>
    <col min="27" max="27" width="4.7109375" style="23" customWidth="1"/>
    <col min="28" max="28" width="12" style="23" customWidth="1"/>
    <col min="29" max="29" width="15.140625" style="23" bestFit="1" customWidth="1"/>
    <col min="30" max="47" width="5.7109375" style="23" customWidth="1"/>
    <col min="48" max="48" width="9.140625" style="23"/>
    <col min="49" max="69" width="4.7109375" style="23" customWidth="1"/>
    <col min="70" max="16384" width="9.140625" style="23"/>
  </cols>
  <sheetData>
    <row r="1" spans="1:46" x14ac:dyDescent="0.25">
      <c r="AB1" s="57" t="s">
        <v>67</v>
      </c>
    </row>
    <row r="2" spans="1:46" ht="20.100000000000001" customHeight="1" x14ac:dyDescent="0.25">
      <c r="A2" s="23">
        <v>20</v>
      </c>
      <c r="B2" s="187" t="s">
        <v>64</v>
      </c>
      <c r="C2" s="188" t="s">
        <v>65</v>
      </c>
      <c r="D2" s="32">
        <f t="shared" ref="D2:L11" si="0">IF(AND($AC$9=2, $AC$13=D42,$AC$14=D30),1,0)</f>
        <v>0</v>
      </c>
      <c r="E2" s="32">
        <f t="shared" si="0"/>
        <v>0</v>
      </c>
      <c r="F2" s="32">
        <f t="shared" si="0"/>
        <v>0</v>
      </c>
      <c r="G2" s="32">
        <f t="shared" si="0"/>
        <v>0</v>
      </c>
      <c r="H2" s="32">
        <f t="shared" si="0"/>
        <v>0</v>
      </c>
      <c r="I2" s="32">
        <f t="shared" si="0"/>
        <v>0</v>
      </c>
      <c r="J2" s="32">
        <f t="shared" si="0"/>
        <v>0</v>
      </c>
      <c r="K2" s="32">
        <f t="shared" si="0"/>
        <v>0</v>
      </c>
      <c r="L2" s="32">
        <f t="shared" si="0"/>
        <v>0</v>
      </c>
      <c r="M2" s="32">
        <f>IF(AND($AC$9=2, $AC$13=M42,$AC$14=M30),1,0)</f>
        <v>0</v>
      </c>
      <c r="N2" s="179" t="s">
        <v>65</v>
      </c>
      <c r="O2" s="31">
        <f t="shared" ref="O2:W11" si="1">IF(AND($AC$9=1, $AC$13=D42,$AC$14=D30),1,0)</f>
        <v>0</v>
      </c>
      <c r="P2" s="31">
        <f t="shared" si="1"/>
        <v>0</v>
      </c>
      <c r="Q2" s="31">
        <f t="shared" si="1"/>
        <v>0</v>
      </c>
      <c r="R2" s="31">
        <f t="shared" si="1"/>
        <v>0</v>
      </c>
      <c r="S2" s="31">
        <f t="shared" si="1"/>
        <v>0</v>
      </c>
      <c r="T2" s="31">
        <f t="shared" si="1"/>
        <v>0</v>
      </c>
      <c r="U2" s="31">
        <f t="shared" si="1"/>
        <v>0</v>
      </c>
      <c r="V2" s="31">
        <f t="shared" si="1"/>
        <v>0</v>
      </c>
      <c r="W2" s="31">
        <f t="shared" si="1"/>
        <v>0</v>
      </c>
      <c r="X2" s="31">
        <f>IF(AND($AC$9=1, $AC$13=M42,$AC$14=M30),1,0)</f>
        <v>1</v>
      </c>
      <c r="Z2" s="3"/>
      <c r="AA2" s="2"/>
      <c r="AB2" s="2" t="s">
        <v>62</v>
      </c>
      <c r="AC2" s="2">
        <f>'Hide-RGE and Resources'!B4</f>
        <v>6</v>
      </c>
      <c r="AD2" s="2"/>
      <c r="AE2" s="2"/>
      <c r="AF2" s="2"/>
      <c r="AG2" s="2"/>
      <c r="AH2" s="2"/>
      <c r="AI2" s="2"/>
      <c r="AJ2" s="2"/>
      <c r="AK2" s="2"/>
      <c r="AL2" s="2"/>
      <c r="AM2" s="2"/>
      <c r="AN2" s="2"/>
      <c r="AO2" s="2"/>
      <c r="AP2" s="2"/>
      <c r="AQ2" s="2"/>
      <c r="AR2" s="2"/>
      <c r="AS2" s="2"/>
      <c r="AT2" s="4"/>
    </row>
    <row r="3" spans="1:46" ht="20.100000000000001" customHeight="1" x14ac:dyDescent="0.25">
      <c r="A3" s="23">
        <v>19</v>
      </c>
      <c r="B3" s="187"/>
      <c r="C3" s="189"/>
      <c r="D3" s="32">
        <f t="shared" si="0"/>
        <v>0</v>
      </c>
      <c r="E3" s="32">
        <f t="shared" si="0"/>
        <v>0</v>
      </c>
      <c r="F3" s="32">
        <f t="shared" si="0"/>
        <v>0</v>
      </c>
      <c r="G3" s="32">
        <f t="shared" si="0"/>
        <v>0</v>
      </c>
      <c r="H3" s="32">
        <f t="shared" si="0"/>
        <v>0</v>
      </c>
      <c r="I3" s="32">
        <f t="shared" si="0"/>
        <v>0</v>
      </c>
      <c r="J3" s="32">
        <f t="shared" si="0"/>
        <v>0</v>
      </c>
      <c r="K3" s="32">
        <f t="shared" si="0"/>
        <v>0</v>
      </c>
      <c r="L3" s="32">
        <f t="shared" si="0"/>
        <v>0</v>
      </c>
      <c r="M3" s="32">
        <f t="shared" ref="M3:M11" si="2">IF(AND($AC$9=2, $AC$13=M43,$AC$14=M31),1,0)</f>
        <v>0</v>
      </c>
      <c r="N3" s="180"/>
      <c r="O3" s="31">
        <f t="shared" si="1"/>
        <v>0</v>
      </c>
      <c r="P3" s="31">
        <f t="shared" si="1"/>
        <v>0</v>
      </c>
      <c r="Q3" s="31">
        <f t="shared" si="1"/>
        <v>0</v>
      </c>
      <c r="R3" s="31">
        <f t="shared" si="1"/>
        <v>0</v>
      </c>
      <c r="S3" s="31">
        <f t="shared" si="1"/>
        <v>0</v>
      </c>
      <c r="T3" s="31">
        <f t="shared" si="1"/>
        <v>0</v>
      </c>
      <c r="U3" s="31">
        <f t="shared" si="1"/>
        <v>0</v>
      </c>
      <c r="V3" s="31">
        <f t="shared" si="1"/>
        <v>0</v>
      </c>
      <c r="W3" s="31">
        <f t="shared" si="1"/>
        <v>0</v>
      </c>
      <c r="X3" s="31">
        <f t="shared" ref="X3:X11" si="3">IF(AND($AC$9=1, $AC$13=M43,$AC$14=M31),1,0)</f>
        <v>0</v>
      </c>
      <c r="Z3" s="3"/>
      <c r="AA3" s="2"/>
      <c r="AB3" s="2" t="s">
        <v>2</v>
      </c>
      <c r="AC3" s="2">
        <f>'Hide-RGE and Resources'!B5</f>
        <v>6</v>
      </c>
      <c r="AD3" s="2"/>
      <c r="AE3" s="2"/>
      <c r="AF3" s="2" t="s">
        <v>63</v>
      </c>
      <c r="AG3" s="2"/>
      <c r="AH3" s="2" t="s">
        <v>71</v>
      </c>
      <c r="AI3" s="2"/>
      <c r="AJ3" s="2"/>
      <c r="AK3" s="2"/>
      <c r="AL3" s="2"/>
      <c r="AM3" s="2"/>
      <c r="AN3" s="2"/>
      <c r="AO3" s="2"/>
      <c r="AP3" s="2"/>
      <c r="AQ3" s="2"/>
      <c r="AR3" s="2"/>
      <c r="AS3" s="2"/>
      <c r="AT3" s="2"/>
    </row>
    <row r="4" spans="1:46" ht="20.100000000000001" customHeight="1" x14ac:dyDescent="0.25">
      <c r="A4" s="23">
        <v>18</v>
      </c>
      <c r="B4" s="187"/>
      <c r="C4" s="189"/>
      <c r="D4" s="32">
        <f t="shared" si="0"/>
        <v>0</v>
      </c>
      <c r="E4" s="32">
        <f t="shared" si="0"/>
        <v>0</v>
      </c>
      <c r="F4" s="32">
        <f t="shared" si="0"/>
        <v>0</v>
      </c>
      <c r="G4" s="32">
        <f t="shared" si="0"/>
        <v>0</v>
      </c>
      <c r="H4" s="32">
        <f t="shared" si="0"/>
        <v>0</v>
      </c>
      <c r="I4" s="32">
        <f t="shared" si="0"/>
        <v>0</v>
      </c>
      <c r="J4" s="32">
        <f t="shared" si="0"/>
        <v>0</v>
      </c>
      <c r="K4" s="32">
        <f t="shared" si="0"/>
        <v>0</v>
      </c>
      <c r="L4" s="32">
        <f t="shared" si="0"/>
        <v>0</v>
      </c>
      <c r="M4" s="32">
        <f t="shared" si="2"/>
        <v>0</v>
      </c>
      <c r="N4" s="180"/>
      <c r="O4" s="31">
        <f t="shared" si="1"/>
        <v>0</v>
      </c>
      <c r="P4" s="31">
        <f t="shared" si="1"/>
        <v>0</v>
      </c>
      <c r="Q4" s="31">
        <f t="shared" si="1"/>
        <v>0</v>
      </c>
      <c r="R4" s="31">
        <f t="shared" si="1"/>
        <v>0</v>
      </c>
      <c r="S4" s="31">
        <f t="shared" si="1"/>
        <v>0</v>
      </c>
      <c r="T4" s="31">
        <f t="shared" si="1"/>
        <v>0</v>
      </c>
      <c r="U4" s="31">
        <f t="shared" si="1"/>
        <v>0</v>
      </c>
      <c r="V4" s="31">
        <f t="shared" si="1"/>
        <v>0</v>
      </c>
      <c r="W4" s="31">
        <f t="shared" si="1"/>
        <v>0</v>
      </c>
      <c r="X4" s="31">
        <f t="shared" si="3"/>
        <v>0</v>
      </c>
      <c r="Z4" s="3"/>
      <c r="AA4" s="2"/>
      <c r="AB4" s="2" t="s">
        <v>58</v>
      </c>
      <c r="AC4" s="2" t="s">
        <v>59</v>
      </c>
      <c r="AD4" s="2">
        <f>IF(AND($AC$2&gt;3,$AC$3&gt;3),1,0)</f>
        <v>1</v>
      </c>
      <c r="AE4" s="2"/>
      <c r="AF4" s="2">
        <v>1</v>
      </c>
      <c r="AG4" s="2"/>
      <c r="AH4" s="56">
        <v>2</v>
      </c>
      <c r="AI4" s="56">
        <v>1</v>
      </c>
      <c r="AJ4" s="2"/>
      <c r="AK4" s="2"/>
      <c r="AL4" s="2"/>
      <c r="AM4" s="2"/>
      <c r="AN4" s="2"/>
      <c r="AO4" s="2"/>
      <c r="AP4" s="2"/>
      <c r="AQ4" s="2"/>
      <c r="AR4" s="2"/>
      <c r="AS4" s="2"/>
      <c r="AT4" s="2"/>
    </row>
    <row r="5" spans="1:46" ht="20.100000000000001" customHeight="1" x14ac:dyDescent="0.25">
      <c r="A5" s="23">
        <v>17</v>
      </c>
      <c r="B5" s="187"/>
      <c r="C5" s="189"/>
      <c r="D5" s="32">
        <f t="shared" si="0"/>
        <v>0</v>
      </c>
      <c r="E5" s="32">
        <f t="shared" si="0"/>
        <v>0</v>
      </c>
      <c r="F5" s="32">
        <f t="shared" si="0"/>
        <v>0</v>
      </c>
      <c r="G5" s="32">
        <f t="shared" si="0"/>
        <v>0</v>
      </c>
      <c r="H5" s="32">
        <f t="shared" si="0"/>
        <v>0</v>
      </c>
      <c r="I5" s="32">
        <f t="shared" si="0"/>
        <v>0</v>
      </c>
      <c r="J5" s="32">
        <f t="shared" si="0"/>
        <v>0</v>
      </c>
      <c r="K5" s="32">
        <f t="shared" si="0"/>
        <v>0</v>
      </c>
      <c r="L5" s="32">
        <f t="shared" si="0"/>
        <v>0</v>
      </c>
      <c r="M5" s="32">
        <f t="shared" si="2"/>
        <v>0</v>
      </c>
      <c r="N5" s="180"/>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3"/>
        <v>0</v>
      </c>
      <c r="Z5" s="3"/>
      <c r="AA5" s="2"/>
      <c r="AB5" s="2" t="s">
        <v>58</v>
      </c>
      <c r="AC5" s="2" t="s">
        <v>60</v>
      </c>
      <c r="AD5" s="2">
        <f>IF(AND($AC$2&gt;3,$AC$3&lt;4),1,0)</f>
        <v>0</v>
      </c>
      <c r="AE5" s="2"/>
      <c r="AF5" s="2">
        <v>2</v>
      </c>
      <c r="AG5" s="2"/>
      <c r="AH5" s="56">
        <v>4</v>
      </c>
      <c r="AI5" s="56">
        <v>3</v>
      </c>
      <c r="AJ5" s="2"/>
      <c r="AK5" s="2"/>
      <c r="AL5" s="2"/>
      <c r="AM5" s="2"/>
      <c r="AN5" s="2"/>
      <c r="AO5" s="2"/>
      <c r="AP5" s="2"/>
      <c r="AQ5" s="2"/>
      <c r="AR5" s="2"/>
      <c r="AS5" s="2"/>
      <c r="AT5" s="2"/>
    </row>
    <row r="6" spans="1:46" ht="20.100000000000001" customHeight="1" x14ac:dyDescent="0.25">
      <c r="A6" s="23">
        <v>16</v>
      </c>
      <c r="B6" s="187"/>
      <c r="C6" s="189"/>
      <c r="D6" s="32">
        <f t="shared" si="0"/>
        <v>0</v>
      </c>
      <c r="E6" s="32">
        <f t="shared" si="0"/>
        <v>0</v>
      </c>
      <c r="F6" s="32">
        <f t="shared" si="0"/>
        <v>0</v>
      </c>
      <c r="G6" s="32">
        <f t="shared" si="0"/>
        <v>0</v>
      </c>
      <c r="H6" s="32">
        <f t="shared" si="0"/>
        <v>0</v>
      </c>
      <c r="I6" s="32">
        <f t="shared" si="0"/>
        <v>0</v>
      </c>
      <c r="J6" s="32">
        <f t="shared" si="0"/>
        <v>0</v>
      </c>
      <c r="K6" s="32">
        <f t="shared" si="0"/>
        <v>0</v>
      </c>
      <c r="L6" s="32">
        <f t="shared" si="0"/>
        <v>0</v>
      </c>
      <c r="M6" s="32">
        <f t="shared" si="2"/>
        <v>0</v>
      </c>
      <c r="N6" s="180"/>
      <c r="O6" s="31">
        <f t="shared" si="1"/>
        <v>0</v>
      </c>
      <c r="P6" s="31">
        <f t="shared" si="1"/>
        <v>0</v>
      </c>
      <c r="Q6" s="31">
        <f t="shared" si="1"/>
        <v>0</v>
      </c>
      <c r="R6" s="31">
        <f t="shared" si="1"/>
        <v>0</v>
      </c>
      <c r="S6" s="31">
        <f t="shared" si="1"/>
        <v>0</v>
      </c>
      <c r="T6" s="31">
        <f t="shared" si="1"/>
        <v>0</v>
      </c>
      <c r="U6" s="31">
        <f t="shared" si="1"/>
        <v>0</v>
      </c>
      <c r="V6" s="31">
        <f t="shared" si="1"/>
        <v>0</v>
      </c>
      <c r="W6" s="31">
        <f t="shared" si="1"/>
        <v>0</v>
      </c>
      <c r="X6" s="31">
        <f t="shared" si="3"/>
        <v>0</v>
      </c>
      <c r="Z6" s="3"/>
      <c r="AA6" s="2"/>
      <c r="AB6" s="2" t="s">
        <v>61</v>
      </c>
      <c r="AC6" s="2" t="s">
        <v>59</v>
      </c>
      <c r="AD6" s="2">
        <f>IF(AND($AC$2&lt;4,$AC$3&gt;3),1,0)</f>
        <v>0</v>
      </c>
      <c r="AE6" s="2"/>
      <c r="AF6" s="2">
        <v>3</v>
      </c>
      <c r="AG6" s="2"/>
      <c r="AH6" s="2"/>
      <c r="AI6" s="2"/>
      <c r="AJ6" s="2"/>
      <c r="AK6" s="2"/>
      <c r="AL6" s="2"/>
      <c r="AM6" s="2"/>
      <c r="AN6" s="2"/>
      <c r="AO6" s="2"/>
      <c r="AP6" s="2"/>
      <c r="AQ6" s="2"/>
      <c r="AR6" s="2"/>
      <c r="AS6" s="2"/>
      <c r="AT6" s="2"/>
    </row>
    <row r="7" spans="1:46" ht="20.100000000000001" customHeight="1" x14ac:dyDescent="0.25">
      <c r="A7" s="23">
        <v>15</v>
      </c>
      <c r="B7" s="187"/>
      <c r="C7" s="189"/>
      <c r="D7" s="32">
        <f t="shared" si="0"/>
        <v>0</v>
      </c>
      <c r="E7" s="32">
        <f t="shared" si="0"/>
        <v>0</v>
      </c>
      <c r="F7" s="32">
        <f t="shared" si="0"/>
        <v>0</v>
      </c>
      <c r="G7" s="32">
        <f t="shared" si="0"/>
        <v>0</v>
      </c>
      <c r="H7" s="32">
        <f t="shared" si="0"/>
        <v>0</v>
      </c>
      <c r="I7" s="32">
        <f t="shared" si="0"/>
        <v>0</v>
      </c>
      <c r="J7" s="32">
        <f t="shared" si="0"/>
        <v>0</v>
      </c>
      <c r="K7" s="32">
        <f t="shared" si="0"/>
        <v>0</v>
      </c>
      <c r="L7" s="32">
        <f t="shared" si="0"/>
        <v>0</v>
      </c>
      <c r="M7" s="32">
        <f t="shared" si="2"/>
        <v>0</v>
      </c>
      <c r="N7" s="180"/>
      <c r="O7" s="31">
        <f t="shared" si="1"/>
        <v>0</v>
      </c>
      <c r="P7" s="31">
        <f t="shared" si="1"/>
        <v>0</v>
      </c>
      <c r="Q7" s="31">
        <f t="shared" si="1"/>
        <v>0</v>
      </c>
      <c r="R7" s="31">
        <f t="shared" si="1"/>
        <v>0</v>
      </c>
      <c r="S7" s="31">
        <f t="shared" si="1"/>
        <v>0</v>
      </c>
      <c r="T7" s="31">
        <f t="shared" si="1"/>
        <v>0</v>
      </c>
      <c r="U7" s="31">
        <f t="shared" si="1"/>
        <v>0</v>
      </c>
      <c r="V7" s="31">
        <f t="shared" si="1"/>
        <v>0</v>
      </c>
      <c r="W7" s="31">
        <f t="shared" si="1"/>
        <v>0</v>
      </c>
      <c r="X7" s="31">
        <f t="shared" si="3"/>
        <v>0</v>
      </c>
      <c r="Z7" s="3"/>
      <c r="AA7" s="2"/>
      <c r="AB7" s="2" t="s">
        <v>61</v>
      </c>
      <c r="AC7" s="2" t="s">
        <v>60</v>
      </c>
      <c r="AD7" s="2">
        <f>IF(AND($AC$2&lt;4,$AC$3&lt;4),1,0)</f>
        <v>0</v>
      </c>
      <c r="AE7" s="2"/>
      <c r="AF7" s="2">
        <v>4</v>
      </c>
      <c r="AG7" s="2"/>
      <c r="AH7" s="2"/>
      <c r="AI7" s="2"/>
      <c r="AJ7" s="2"/>
      <c r="AK7" s="2"/>
      <c r="AL7" s="2"/>
      <c r="AM7" s="2"/>
      <c r="AN7" s="2"/>
      <c r="AO7" s="2"/>
      <c r="AP7" s="2"/>
      <c r="AQ7" s="2"/>
      <c r="AR7" s="2"/>
      <c r="AS7" s="2"/>
      <c r="AT7" s="2"/>
    </row>
    <row r="8" spans="1:46" ht="20.100000000000001" customHeight="1" x14ac:dyDescent="0.25">
      <c r="A8" s="23">
        <v>14</v>
      </c>
      <c r="B8" s="187"/>
      <c r="C8" s="189"/>
      <c r="D8" s="32">
        <f t="shared" si="0"/>
        <v>0</v>
      </c>
      <c r="E8" s="32">
        <f t="shared" si="0"/>
        <v>0</v>
      </c>
      <c r="F8" s="32">
        <f t="shared" si="0"/>
        <v>0</v>
      </c>
      <c r="G8" s="32">
        <f t="shared" si="0"/>
        <v>0</v>
      </c>
      <c r="H8" s="32">
        <f t="shared" si="0"/>
        <v>0</v>
      </c>
      <c r="I8" s="32">
        <f t="shared" si="0"/>
        <v>0</v>
      </c>
      <c r="J8" s="32">
        <f t="shared" si="0"/>
        <v>0</v>
      </c>
      <c r="K8" s="32">
        <f t="shared" si="0"/>
        <v>0</v>
      </c>
      <c r="L8" s="32">
        <f t="shared" si="0"/>
        <v>0</v>
      </c>
      <c r="M8" s="32">
        <f t="shared" si="2"/>
        <v>0</v>
      </c>
      <c r="N8" s="180"/>
      <c r="O8" s="31">
        <f t="shared" si="1"/>
        <v>0</v>
      </c>
      <c r="P8" s="31">
        <f t="shared" si="1"/>
        <v>0</v>
      </c>
      <c r="Q8" s="31">
        <f t="shared" si="1"/>
        <v>0</v>
      </c>
      <c r="R8" s="31">
        <f t="shared" si="1"/>
        <v>0</v>
      </c>
      <c r="S8" s="31">
        <f t="shared" si="1"/>
        <v>0</v>
      </c>
      <c r="T8" s="31">
        <f t="shared" si="1"/>
        <v>0</v>
      </c>
      <c r="U8" s="31">
        <f t="shared" si="1"/>
        <v>0</v>
      </c>
      <c r="V8" s="31">
        <f t="shared" si="1"/>
        <v>0</v>
      </c>
      <c r="W8" s="31">
        <f t="shared" si="1"/>
        <v>0</v>
      </c>
      <c r="X8" s="31">
        <f t="shared" si="3"/>
        <v>0</v>
      </c>
      <c r="Z8" s="3"/>
      <c r="AA8" s="2"/>
      <c r="AB8" s="2"/>
      <c r="AC8" s="2"/>
      <c r="AD8" s="2"/>
      <c r="AE8" s="2"/>
      <c r="AF8" s="2"/>
      <c r="AG8" s="2"/>
      <c r="AH8" s="2"/>
      <c r="AI8" s="2"/>
      <c r="AJ8" s="2"/>
      <c r="AK8" s="2"/>
      <c r="AL8" s="2"/>
      <c r="AM8" s="2"/>
      <c r="AN8" s="2"/>
      <c r="AO8" s="2"/>
      <c r="AP8" s="2"/>
      <c r="AQ8" s="2"/>
      <c r="AR8" s="2"/>
      <c r="AS8" s="2"/>
      <c r="AT8" s="2"/>
    </row>
    <row r="9" spans="1:46" ht="20.100000000000001" customHeight="1" x14ac:dyDescent="0.25">
      <c r="A9" s="23">
        <v>13</v>
      </c>
      <c r="B9" s="187"/>
      <c r="C9" s="189"/>
      <c r="D9" s="32">
        <f t="shared" si="0"/>
        <v>0</v>
      </c>
      <c r="E9" s="32">
        <f t="shared" si="0"/>
        <v>0</v>
      </c>
      <c r="F9" s="32">
        <f t="shared" si="0"/>
        <v>0</v>
      </c>
      <c r="G9" s="32">
        <f t="shared" si="0"/>
        <v>0</v>
      </c>
      <c r="H9" s="32">
        <f t="shared" si="0"/>
        <v>0</v>
      </c>
      <c r="I9" s="32">
        <f t="shared" si="0"/>
        <v>0</v>
      </c>
      <c r="J9" s="32">
        <f t="shared" si="0"/>
        <v>0</v>
      </c>
      <c r="K9" s="32">
        <f t="shared" si="0"/>
        <v>0</v>
      </c>
      <c r="L9" s="32">
        <f t="shared" si="0"/>
        <v>0</v>
      </c>
      <c r="M9" s="32">
        <f t="shared" si="2"/>
        <v>0</v>
      </c>
      <c r="N9" s="180"/>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3"/>
        <v>0</v>
      </c>
      <c r="Z9" s="3"/>
      <c r="AA9" s="2"/>
      <c r="AB9" s="2" t="s">
        <v>66</v>
      </c>
      <c r="AC9" s="2">
        <f>IF(AD4=1,1,IF(AD5=1,2,IF(AD6=1,3,IF(AD7=1,4,"check"))))</f>
        <v>1</v>
      </c>
      <c r="AD9" s="2"/>
      <c r="AE9" s="2"/>
      <c r="AF9" s="2"/>
      <c r="AG9" s="2"/>
      <c r="AH9" s="2"/>
      <c r="AI9" s="2"/>
      <c r="AJ9" s="2"/>
      <c r="AK9" s="2"/>
      <c r="AL9" s="2"/>
      <c r="AM9" s="2"/>
      <c r="AN9" s="2"/>
      <c r="AO9" s="2"/>
      <c r="AP9" s="2"/>
      <c r="AQ9" s="2"/>
      <c r="AR9" s="2"/>
      <c r="AS9" s="2"/>
      <c r="AT9" s="2"/>
    </row>
    <row r="10" spans="1:46" ht="20.100000000000001" customHeight="1" x14ac:dyDescent="0.25">
      <c r="A10" s="23">
        <v>12</v>
      </c>
      <c r="B10" s="187"/>
      <c r="C10" s="189"/>
      <c r="D10" s="32">
        <f t="shared" si="0"/>
        <v>0</v>
      </c>
      <c r="E10" s="32">
        <f t="shared" si="0"/>
        <v>0</v>
      </c>
      <c r="F10" s="32">
        <f t="shared" si="0"/>
        <v>0</v>
      </c>
      <c r="G10" s="32">
        <f t="shared" si="0"/>
        <v>0</v>
      </c>
      <c r="H10" s="32">
        <f t="shared" si="0"/>
        <v>0</v>
      </c>
      <c r="I10" s="32">
        <f t="shared" si="0"/>
        <v>0</v>
      </c>
      <c r="J10" s="32">
        <f t="shared" si="0"/>
        <v>0</v>
      </c>
      <c r="K10" s="32">
        <f t="shared" si="0"/>
        <v>0</v>
      </c>
      <c r="L10" s="32">
        <f t="shared" si="0"/>
        <v>0</v>
      </c>
      <c r="M10" s="32">
        <f t="shared" si="2"/>
        <v>0</v>
      </c>
      <c r="N10" s="180"/>
      <c r="O10" s="31">
        <f t="shared" si="1"/>
        <v>0</v>
      </c>
      <c r="P10" s="31">
        <f t="shared" si="1"/>
        <v>0</v>
      </c>
      <c r="Q10" s="31">
        <f t="shared" si="1"/>
        <v>0</v>
      </c>
      <c r="R10" s="31">
        <f t="shared" si="1"/>
        <v>0</v>
      </c>
      <c r="S10" s="31">
        <f t="shared" si="1"/>
        <v>0</v>
      </c>
      <c r="T10" s="31">
        <f t="shared" si="1"/>
        <v>0</v>
      </c>
      <c r="U10" s="31">
        <f t="shared" si="1"/>
        <v>0</v>
      </c>
      <c r="V10" s="31">
        <f t="shared" si="1"/>
        <v>0</v>
      </c>
      <c r="W10" s="31">
        <f t="shared" si="1"/>
        <v>0</v>
      </c>
      <c r="X10" s="31">
        <f t="shared" si="3"/>
        <v>0</v>
      </c>
      <c r="Z10" s="3"/>
      <c r="AA10" s="2"/>
      <c r="AB10" s="2"/>
      <c r="AC10" s="2"/>
      <c r="AD10" s="2"/>
      <c r="AE10" s="2"/>
      <c r="AF10" s="2"/>
      <c r="AG10" s="2"/>
      <c r="AH10" s="2"/>
      <c r="AI10" s="2"/>
      <c r="AJ10" s="2"/>
      <c r="AK10" s="2"/>
      <c r="AL10" s="2"/>
      <c r="AM10" s="2"/>
      <c r="AN10" s="2"/>
      <c r="AO10" s="2"/>
      <c r="AP10" s="2"/>
      <c r="AQ10" s="2"/>
      <c r="AR10" s="2"/>
      <c r="AS10" s="2"/>
      <c r="AT10" s="2"/>
    </row>
    <row r="11" spans="1:46" ht="20.100000000000001" customHeight="1" thickBot="1" x14ac:dyDescent="0.3">
      <c r="A11" s="23">
        <v>11</v>
      </c>
      <c r="B11" s="187"/>
      <c r="C11" s="190"/>
      <c r="D11" s="32">
        <f t="shared" si="0"/>
        <v>0</v>
      </c>
      <c r="E11" s="32">
        <f t="shared" si="0"/>
        <v>0</v>
      </c>
      <c r="F11" s="32">
        <f t="shared" si="0"/>
        <v>0</v>
      </c>
      <c r="G11" s="32">
        <f t="shared" si="0"/>
        <v>0</v>
      </c>
      <c r="H11" s="32">
        <f t="shared" si="0"/>
        <v>0</v>
      </c>
      <c r="I11" s="32">
        <f t="shared" si="0"/>
        <v>0</v>
      </c>
      <c r="J11" s="32">
        <f t="shared" si="0"/>
        <v>0</v>
      </c>
      <c r="K11" s="32">
        <f t="shared" si="0"/>
        <v>0</v>
      </c>
      <c r="L11" s="32">
        <f t="shared" si="0"/>
        <v>0</v>
      </c>
      <c r="M11" s="32">
        <f t="shared" si="2"/>
        <v>0</v>
      </c>
      <c r="N11" s="191"/>
      <c r="O11" s="31">
        <f t="shared" si="1"/>
        <v>0</v>
      </c>
      <c r="P11" s="31">
        <f t="shared" si="1"/>
        <v>0</v>
      </c>
      <c r="Q11" s="31">
        <f t="shared" si="1"/>
        <v>0</v>
      </c>
      <c r="R11" s="31">
        <f t="shared" si="1"/>
        <v>0</v>
      </c>
      <c r="S11" s="31">
        <f t="shared" si="1"/>
        <v>0</v>
      </c>
      <c r="T11" s="31">
        <f t="shared" si="1"/>
        <v>0</v>
      </c>
      <c r="U11" s="31">
        <f t="shared" si="1"/>
        <v>0</v>
      </c>
      <c r="V11" s="31">
        <f t="shared" si="1"/>
        <v>0</v>
      </c>
      <c r="W11" s="31">
        <f t="shared" si="1"/>
        <v>0</v>
      </c>
      <c r="X11" s="31">
        <f t="shared" si="3"/>
        <v>0</v>
      </c>
      <c r="Z11" s="3"/>
      <c r="AA11" s="2"/>
      <c r="AB11" s="2" t="s">
        <v>68</v>
      </c>
      <c r="AC11" s="2"/>
      <c r="AD11" s="2"/>
      <c r="AE11" s="2"/>
      <c r="AF11" s="2"/>
      <c r="AG11" s="2"/>
      <c r="AH11" s="2"/>
      <c r="AI11" s="2"/>
      <c r="AJ11" s="2"/>
      <c r="AK11" s="2"/>
      <c r="AL11" s="2"/>
      <c r="AM11" s="2"/>
      <c r="AN11" s="2"/>
      <c r="AO11" s="2"/>
      <c r="AP11" s="2"/>
      <c r="AQ11" s="2"/>
      <c r="AR11" s="2"/>
      <c r="AS11" s="2"/>
      <c r="AT11" s="2"/>
    </row>
    <row r="12" spans="1:46" ht="11.25" customHeight="1" x14ac:dyDescent="0.25">
      <c r="A12" s="3"/>
      <c r="B12" s="187"/>
      <c r="C12" s="3"/>
      <c r="D12" s="192" t="s">
        <v>36</v>
      </c>
      <c r="E12" s="193"/>
      <c r="F12" s="193"/>
      <c r="G12" s="193"/>
      <c r="H12" s="193"/>
      <c r="I12" s="193"/>
      <c r="J12" s="193"/>
      <c r="K12" s="193"/>
      <c r="L12" s="193"/>
      <c r="M12" s="194"/>
      <c r="N12" s="29"/>
      <c r="O12" s="193" t="s">
        <v>36</v>
      </c>
      <c r="P12" s="193"/>
      <c r="Q12" s="193"/>
      <c r="R12" s="193"/>
      <c r="S12" s="193"/>
      <c r="T12" s="193"/>
      <c r="U12" s="193"/>
      <c r="V12" s="193"/>
      <c r="W12" s="193"/>
      <c r="X12" s="195"/>
      <c r="Z12" s="3"/>
      <c r="AA12" s="2"/>
      <c r="AB12" s="2"/>
      <c r="AC12" s="2"/>
      <c r="AD12" s="2"/>
      <c r="AE12" s="2"/>
      <c r="AF12" s="2"/>
      <c r="AG12" s="2"/>
      <c r="AH12" s="2"/>
      <c r="AI12" s="2"/>
      <c r="AJ12" s="2"/>
      <c r="AK12" s="2"/>
      <c r="AL12" s="2"/>
      <c r="AM12" s="2"/>
      <c r="AN12" s="2"/>
      <c r="AO12" s="2"/>
      <c r="AP12" s="2"/>
      <c r="AQ12" s="2"/>
      <c r="AR12" s="2"/>
      <c r="AS12" s="2"/>
      <c r="AT12" s="2"/>
    </row>
    <row r="13" spans="1:46" ht="20.100000000000001" customHeight="1" x14ac:dyDescent="0.25">
      <c r="A13" s="23">
        <v>10</v>
      </c>
      <c r="B13" s="187"/>
      <c r="C13" s="188" t="s">
        <v>65</v>
      </c>
      <c r="D13" s="32">
        <f t="shared" ref="D13:L22" si="4">IF(AND($AC$9=4, $AC$13=D42,$AC$14=D30),1,0)</f>
        <v>0</v>
      </c>
      <c r="E13" s="32">
        <f t="shared" si="4"/>
        <v>0</v>
      </c>
      <c r="F13" s="32">
        <f t="shared" si="4"/>
        <v>0</v>
      </c>
      <c r="G13" s="32">
        <f t="shared" si="4"/>
        <v>0</v>
      </c>
      <c r="H13" s="32">
        <f t="shared" si="4"/>
        <v>0</v>
      </c>
      <c r="I13" s="32">
        <f t="shared" si="4"/>
        <v>0</v>
      </c>
      <c r="J13" s="32">
        <f t="shared" si="4"/>
        <v>0</v>
      </c>
      <c r="K13" s="32">
        <f t="shared" si="4"/>
        <v>0</v>
      </c>
      <c r="L13" s="32">
        <f t="shared" si="4"/>
        <v>0</v>
      </c>
      <c r="M13" s="32">
        <f>IF(AND($AC$9=4, $AC$13=M42,$AC$14=M30),1,0)</f>
        <v>0</v>
      </c>
      <c r="N13" s="179" t="s">
        <v>65</v>
      </c>
      <c r="O13" s="32">
        <f t="shared" ref="O13:W22" si="5">IF(AND($AC$9=3, $AC$13=D42,$AC$14=D30),1,0)</f>
        <v>0</v>
      </c>
      <c r="P13" s="32">
        <f t="shared" si="5"/>
        <v>0</v>
      </c>
      <c r="Q13" s="32">
        <f t="shared" si="5"/>
        <v>0</v>
      </c>
      <c r="R13" s="32">
        <f t="shared" si="5"/>
        <v>0</v>
      </c>
      <c r="S13" s="32">
        <f t="shared" si="5"/>
        <v>0</v>
      </c>
      <c r="T13" s="32">
        <f t="shared" si="5"/>
        <v>0</v>
      </c>
      <c r="U13" s="32">
        <f t="shared" si="5"/>
        <v>0</v>
      </c>
      <c r="V13" s="32">
        <f t="shared" si="5"/>
        <v>0</v>
      </c>
      <c r="W13" s="32">
        <f t="shared" si="5"/>
        <v>0</v>
      </c>
      <c r="X13" s="32">
        <f>IF(AND($AC$9=3, $AC$13=M42,$AC$14=M30),1,0)</f>
        <v>0</v>
      </c>
      <c r="Z13" s="2"/>
      <c r="AA13" s="2"/>
      <c r="AB13" s="2" t="s">
        <v>0</v>
      </c>
      <c r="AC13" s="2">
        <f>'Hide-Know Values'!B4</f>
        <v>10</v>
      </c>
      <c r="AD13" s="2"/>
      <c r="AE13" s="2" t="s">
        <v>72</v>
      </c>
      <c r="AF13" s="2">
        <f>'Horse Drawn Farming Scorecard'!R11</f>
        <v>5</v>
      </c>
      <c r="AG13" s="2"/>
      <c r="AH13" s="2" t="s">
        <v>73</v>
      </c>
      <c r="AI13" s="2">
        <f>'Horse Drawn Farming Scorecard'!R21</f>
        <v>5</v>
      </c>
      <c r="AJ13" s="2"/>
      <c r="AK13" s="2"/>
      <c r="AL13" s="2"/>
      <c r="AM13" s="2"/>
      <c r="AN13" s="2"/>
      <c r="AO13" s="2"/>
      <c r="AP13" s="2"/>
      <c r="AQ13" s="2"/>
      <c r="AR13" s="2"/>
      <c r="AS13" s="2"/>
      <c r="AT13" s="2"/>
    </row>
    <row r="14" spans="1:46" ht="20.100000000000001" customHeight="1" x14ac:dyDescent="0.25">
      <c r="A14" s="23">
        <v>9</v>
      </c>
      <c r="B14" s="187"/>
      <c r="C14" s="189"/>
      <c r="D14" s="32">
        <f t="shared" si="4"/>
        <v>0</v>
      </c>
      <c r="E14" s="32">
        <f t="shared" si="4"/>
        <v>0</v>
      </c>
      <c r="F14" s="32">
        <f t="shared" si="4"/>
        <v>0</v>
      </c>
      <c r="G14" s="32">
        <f t="shared" si="4"/>
        <v>0</v>
      </c>
      <c r="H14" s="32">
        <f t="shared" si="4"/>
        <v>0</v>
      </c>
      <c r="I14" s="32">
        <f t="shared" si="4"/>
        <v>0</v>
      </c>
      <c r="J14" s="32">
        <f t="shared" si="4"/>
        <v>0</v>
      </c>
      <c r="K14" s="32">
        <f t="shared" si="4"/>
        <v>0</v>
      </c>
      <c r="L14" s="32">
        <f t="shared" si="4"/>
        <v>0</v>
      </c>
      <c r="M14" s="32">
        <f t="shared" ref="M14:M22" si="6">IF(AND($AC$9=4, $AC$13=M43,$AC$14=M31),1,0)</f>
        <v>0</v>
      </c>
      <c r="N14" s="180"/>
      <c r="O14" s="32">
        <f t="shared" si="5"/>
        <v>0</v>
      </c>
      <c r="P14" s="32">
        <f t="shared" si="5"/>
        <v>0</v>
      </c>
      <c r="Q14" s="32">
        <f t="shared" si="5"/>
        <v>0</v>
      </c>
      <c r="R14" s="32">
        <f t="shared" si="5"/>
        <v>0</v>
      </c>
      <c r="S14" s="32">
        <f t="shared" si="5"/>
        <v>0</v>
      </c>
      <c r="T14" s="32">
        <f t="shared" si="5"/>
        <v>0</v>
      </c>
      <c r="U14" s="32">
        <f t="shared" si="5"/>
        <v>0</v>
      </c>
      <c r="V14" s="32">
        <f t="shared" si="5"/>
        <v>0</v>
      </c>
      <c r="W14" s="32">
        <f t="shared" si="5"/>
        <v>0</v>
      </c>
      <c r="X14" s="32">
        <f t="shared" ref="X14:X22" si="7">IF(AND($AC$9=3, $AC$13=M43,$AC$14=M31),1,0)</f>
        <v>0</v>
      </c>
      <c r="Z14" s="2"/>
      <c r="AA14" s="2"/>
      <c r="AB14" s="2" t="s">
        <v>1</v>
      </c>
      <c r="AC14" s="2">
        <f>'Hide-Know Values'!B5</f>
        <v>10</v>
      </c>
      <c r="AD14" s="2"/>
      <c r="AE14" s="2" t="s">
        <v>74</v>
      </c>
      <c r="AF14" s="2">
        <f>'Horse Drawn Farming Scorecard'!R31</f>
        <v>5</v>
      </c>
      <c r="AG14" s="2"/>
      <c r="AH14" s="2" t="s">
        <v>75</v>
      </c>
      <c r="AI14" s="2">
        <f>'Horse Drawn Farming Scorecard'!R41</f>
        <v>5</v>
      </c>
      <c r="AJ14" s="2"/>
      <c r="AK14" s="2"/>
      <c r="AL14" s="2"/>
      <c r="AM14" s="2"/>
      <c r="AN14" s="2"/>
      <c r="AO14" s="2"/>
      <c r="AP14" s="2"/>
      <c r="AQ14" s="2"/>
      <c r="AR14" s="2"/>
      <c r="AS14" s="2"/>
      <c r="AT14" s="2"/>
    </row>
    <row r="15" spans="1:46" ht="20.100000000000001" customHeight="1" x14ac:dyDescent="0.25">
      <c r="A15" s="23">
        <v>8</v>
      </c>
      <c r="B15" s="187"/>
      <c r="C15" s="189"/>
      <c r="D15" s="32">
        <f t="shared" si="4"/>
        <v>0</v>
      </c>
      <c r="E15" s="32">
        <f t="shared" si="4"/>
        <v>0</v>
      </c>
      <c r="F15" s="32">
        <f t="shared" si="4"/>
        <v>0</v>
      </c>
      <c r="G15" s="32">
        <f t="shared" si="4"/>
        <v>0</v>
      </c>
      <c r="H15" s="32">
        <f t="shared" si="4"/>
        <v>0</v>
      </c>
      <c r="I15" s="32">
        <f t="shared" si="4"/>
        <v>0</v>
      </c>
      <c r="J15" s="32">
        <f t="shared" si="4"/>
        <v>0</v>
      </c>
      <c r="K15" s="32">
        <f t="shared" si="4"/>
        <v>0</v>
      </c>
      <c r="L15" s="32">
        <f t="shared" si="4"/>
        <v>0</v>
      </c>
      <c r="M15" s="32">
        <f t="shared" si="6"/>
        <v>0</v>
      </c>
      <c r="N15" s="180"/>
      <c r="O15" s="32">
        <f t="shared" si="5"/>
        <v>0</v>
      </c>
      <c r="P15" s="32">
        <f t="shared" si="5"/>
        <v>0</v>
      </c>
      <c r="Q15" s="32">
        <f t="shared" si="5"/>
        <v>0</v>
      </c>
      <c r="R15" s="32">
        <f t="shared" si="5"/>
        <v>0</v>
      </c>
      <c r="S15" s="32">
        <f t="shared" si="5"/>
        <v>0</v>
      </c>
      <c r="T15" s="32">
        <f t="shared" si="5"/>
        <v>0</v>
      </c>
      <c r="U15" s="32">
        <f t="shared" si="5"/>
        <v>0</v>
      </c>
      <c r="V15" s="32">
        <f t="shared" si="5"/>
        <v>0</v>
      </c>
      <c r="W15" s="32">
        <f t="shared" si="5"/>
        <v>0</v>
      </c>
      <c r="X15" s="32">
        <f t="shared" si="7"/>
        <v>0</v>
      </c>
      <c r="Z15" s="2"/>
      <c r="AA15" s="2"/>
      <c r="AB15" s="2"/>
      <c r="AC15" s="2"/>
      <c r="AD15" s="2"/>
      <c r="AE15" s="2"/>
      <c r="AF15" s="2"/>
      <c r="AG15" s="2"/>
      <c r="AH15" s="2"/>
      <c r="AI15" s="2"/>
      <c r="AJ15" s="2"/>
      <c r="AK15" s="2"/>
      <c r="AL15" s="2"/>
      <c r="AM15" s="2"/>
      <c r="AN15" s="2"/>
      <c r="AO15" s="2"/>
      <c r="AP15" s="2"/>
      <c r="AQ15" s="2"/>
      <c r="AR15" s="2"/>
      <c r="AS15" s="2"/>
      <c r="AT15" s="2"/>
    </row>
    <row r="16" spans="1:46" ht="20.100000000000001" customHeight="1" x14ac:dyDescent="0.25">
      <c r="A16" s="23">
        <v>7</v>
      </c>
      <c r="B16" s="187"/>
      <c r="C16" s="189"/>
      <c r="D16" s="32">
        <f t="shared" si="4"/>
        <v>0</v>
      </c>
      <c r="E16" s="32">
        <f t="shared" si="4"/>
        <v>0</v>
      </c>
      <c r="F16" s="32">
        <f t="shared" si="4"/>
        <v>0</v>
      </c>
      <c r="G16" s="32">
        <f t="shared" si="4"/>
        <v>0</v>
      </c>
      <c r="H16" s="32">
        <f t="shared" si="4"/>
        <v>0</v>
      </c>
      <c r="I16" s="32">
        <f t="shared" si="4"/>
        <v>0</v>
      </c>
      <c r="J16" s="32">
        <f t="shared" si="4"/>
        <v>0</v>
      </c>
      <c r="K16" s="32">
        <f t="shared" si="4"/>
        <v>0</v>
      </c>
      <c r="L16" s="32">
        <f t="shared" si="4"/>
        <v>0</v>
      </c>
      <c r="M16" s="32">
        <f t="shared" si="6"/>
        <v>0</v>
      </c>
      <c r="N16" s="180"/>
      <c r="O16" s="32">
        <f t="shared" si="5"/>
        <v>0</v>
      </c>
      <c r="P16" s="32">
        <f t="shared" si="5"/>
        <v>0</v>
      </c>
      <c r="Q16" s="32">
        <f t="shared" si="5"/>
        <v>0</v>
      </c>
      <c r="R16" s="32">
        <f t="shared" si="5"/>
        <v>0</v>
      </c>
      <c r="S16" s="32">
        <f t="shared" si="5"/>
        <v>0</v>
      </c>
      <c r="T16" s="32">
        <f t="shared" si="5"/>
        <v>0</v>
      </c>
      <c r="U16" s="32">
        <f t="shared" si="5"/>
        <v>0</v>
      </c>
      <c r="V16" s="32">
        <f t="shared" si="5"/>
        <v>0</v>
      </c>
      <c r="W16" s="32">
        <f t="shared" si="5"/>
        <v>0</v>
      </c>
      <c r="X16" s="32">
        <f t="shared" si="7"/>
        <v>0</v>
      </c>
      <c r="Z16" s="2"/>
      <c r="AA16" s="2"/>
      <c r="AB16" s="2"/>
      <c r="AC16" s="2"/>
      <c r="AD16" s="2"/>
      <c r="AE16" s="2"/>
      <c r="AF16" s="2"/>
      <c r="AG16" s="2"/>
      <c r="AH16" s="2"/>
      <c r="AI16" s="2"/>
      <c r="AJ16" s="2"/>
      <c r="AK16" s="2"/>
      <c r="AL16" s="2"/>
      <c r="AM16" s="2"/>
      <c r="AN16" s="2"/>
      <c r="AO16" s="2"/>
      <c r="AP16" s="2"/>
      <c r="AQ16" s="2"/>
      <c r="AR16" s="2"/>
      <c r="AS16" s="2"/>
      <c r="AT16" s="2"/>
    </row>
    <row r="17" spans="1:46" ht="20.100000000000001" customHeight="1" x14ac:dyDescent="0.25">
      <c r="A17" s="23">
        <v>6</v>
      </c>
      <c r="B17" s="187"/>
      <c r="C17" s="189"/>
      <c r="D17" s="32">
        <f t="shared" si="4"/>
        <v>0</v>
      </c>
      <c r="E17" s="32">
        <f t="shared" si="4"/>
        <v>0</v>
      </c>
      <c r="F17" s="32">
        <f t="shared" si="4"/>
        <v>0</v>
      </c>
      <c r="G17" s="32">
        <f t="shared" si="4"/>
        <v>0</v>
      </c>
      <c r="H17" s="32">
        <f t="shared" si="4"/>
        <v>0</v>
      </c>
      <c r="I17" s="32">
        <f t="shared" si="4"/>
        <v>0</v>
      </c>
      <c r="J17" s="32">
        <f t="shared" si="4"/>
        <v>0</v>
      </c>
      <c r="K17" s="32">
        <f t="shared" si="4"/>
        <v>0</v>
      </c>
      <c r="L17" s="32">
        <f t="shared" si="4"/>
        <v>0</v>
      </c>
      <c r="M17" s="32">
        <f t="shared" si="6"/>
        <v>0</v>
      </c>
      <c r="N17" s="180"/>
      <c r="O17" s="32">
        <f t="shared" si="5"/>
        <v>0</v>
      </c>
      <c r="P17" s="32">
        <f t="shared" si="5"/>
        <v>0</v>
      </c>
      <c r="Q17" s="32">
        <f t="shared" si="5"/>
        <v>0</v>
      </c>
      <c r="R17" s="32">
        <f t="shared" si="5"/>
        <v>0</v>
      </c>
      <c r="S17" s="32">
        <f t="shared" si="5"/>
        <v>0</v>
      </c>
      <c r="T17" s="32">
        <f t="shared" si="5"/>
        <v>0</v>
      </c>
      <c r="U17" s="32">
        <f t="shared" si="5"/>
        <v>0</v>
      </c>
      <c r="V17" s="32">
        <f t="shared" si="5"/>
        <v>0</v>
      </c>
      <c r="W17" s="32">
        <f t="shared" si="5"/>
        <v>0</v>
      </c>
      <c r="X17" s="32">
        <f t="shared" si="7"/>
        <v>0</v>
      </c>
      <c r="Z17" s="2"/>
      <c r="AA17" s="2"/>
      <c r="AB17" s="2"/>
      <c r="AC17" s="2"/>
      <c r="AD17" s="2"/>
      <c r="AE17" s="2"/>
      <c r="AF17" s="2"/>
      <c r="AG17" s="2"/>
      <c r="AH17" s="2"/>
      <c r="AI17" s="2"/>
      <c r="AJ17" s="2"/>
      <c r="AK17" s="2"/>
      <c r="AL17" s="2"/>
      <c r="AM17" s="2"/>
      <c r="AN17" s="2"/>
      <c r="AO17" s="2"/>
      <c r="AP17" s="2"/>
      <c r="AQ17" s="2"/>
      <c r="AR17" s="2"/>
      <c r="AS17" s="2"/>
      <c r="AT17" s="2"/>
    </row>
    <row r="18" spans="1:46" ht="20.100000000000001" customHeight="1" x14ac:dyDescent="0.25">
      <c r="A18" s="23">
        <v>5</v>
      </c>
      <c r="B18" s="187"/>
      <c r="C18" s="189"/>
      <c r="D18" s="32">
        <f t="shared" si="4"/>
        <v>0</v>
      </c>
      <c r="E18" s="32">
        <f t="shared" si="4"/>
        <v>0</v>
      </c>
      <c r="F18" s="32">
        <f t="shared" si="4"/>
        <v>0</v>
      </c>
      <c r="G18" s="32">
        <f t="shared" si="4"/>
        <v>0</v>
      </c>
      <c r="H18" s="32">
        <f t="shared" si="4"/>
        <v>0</v>
      </c>
      <c r="I18" s="32">
        <f t="shared" si="4"/>
        <v>0</v>
      </c>
      <c r="J18" s="32">
        <f t="shared" si="4"/>
        <v>0</v>
      </c>
      <c r="K18" s="32">
        <f t="shared" si="4"/>
        <v>0</v>
      </c>
      <c r="L18" s="32">
        <f t="shared" si="4"/>
        <v>0</v>
      </c>
      <c r="M18" s="32">
        <f t="shared" si="6"/>
        <v>0</v>
      </c>
      <c r="N18" s="180"/>
      <c r="O18" s="32">
        <f t="shared" si="5"/>
        <v>0</v>
      </c>
      <c r="P18" s="32">
        <f t="shared" si="5"/>
        <v>0</v>
      </c>
      <c r="Q18" s="32">
        <f t="shared" si="5"/>
        <v>0</v>
      </c>
      <c r="R18" s="32">
        <f t="shared" si="5"/>
        <v>0</v>
      </c>
      <c r="S18" s="32">
        <f t="shared" si="5"/>
        <v>0</v>
      </c>
      <c r="T18" s="32">
        <f t="shared" si="5"/>
        <v>0</v>
      </c>
      <c r="U18" s="32">
        <f t="shared" si="5"/>
        <v>0</v>
      </c>
      <c r="V18" s="32">
        <f t="shared" si="5"/>
        <v>0</v>
      </c>
      <c r="W18" s="32">
        <f t="shared" si="5"/>
        <v>0</v>
      </c>
      <c r="X18" s="32">
        <f t="shared" si="7"/>
        <v>0</v>
      </c>
      <c r="Z18" s="2"/>
      <c r="AA18" s="2"/>
      <c r="AB18" s="2" t="s">
        <v>76</v>
      </c>
      <c r="AC18" s="2">
        <f>'Hide- Written Rec Worksheet'!AA5</f>
        <v>1</v>
      </c>
      <c r="AD18" s="2"/>
      <c r="AE18" s="2" t="s">
        <v>136</v>
      </c>
      <c r="AF18" s="2"/>
      <c r="AG18" s="2"/>
      <c r="AH18" s="2"/>
      <c r="AI18" s="2"/>
      <c r="AJ18" s="2"/>
      <c r="AK18" s="2"/>
      <c r="AL18" s="2"/>
      <c r="AM18" s="2"/>
      <c r="AN18" s="2"/>
      <c r="AO18" s="2"/>
      <c r="AP18" s="2"/>
      <c r="AQ18" s="2"/>
      <c r="AR18" s="2"/>
      <c r="AS18" s="2"/>
      <c r="AT18" s="2"/>
    </row>
    <row r="19" spans="1:46" ht="20.100000000000001" customHeight="1" x14ac:dyDescent="0.25">
      <c r="A19" s="23">
        <v>4</v>
      </c>
      <c r="B19" s="187"/>
      <c r="C19" s="189"/>
      <c r="D19" s="32">
        <f t="shared" si="4"/>
        <v>0</v>
      </c>
      <c r="E19" s="32">
        <f t="shared" si="4"/>
        <v>0</v>
      </c>
      <c r="F19" s="32">
        <f t="shared" si="4"/>
        <v>0</v>
      </c>
      <c r="G19" s="32">
        <f t="shared" si="4"/>
        <v>0</v>
      </c>
      <c r="H19" s="32">
        <f t="shared" si="4"/>
        <v>0</v>
      </c>
      <c r="I19" s="32">
        <f t="shared" si="4"/>
        <v>0</v>
      </c>
      <c r="J19" s="32">
        <f t="shared" si="4"/>
        <v>0</v>
      </c>
      <c r="K19" s="32">
        <f t="shared" si="4"/>
        <v>0</v>
      </c>
      <c r="L19" s="32">
        <f t="shared" si="4"/>
        <v>0</v>
      </c>
      <c r="M19" s="32">
        <f t="shared" si="6"/>
        <v>0</v>
      </c>
      <c r="N19" s="180"/>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7"/>
        <v>0</v>
      </c>
      <c r="Z19" s="2"/>
      <c r="AA19" s="2"/>
      <c r="AB19" s="2" t="s">
        <v>77</v>
      </c>
      <c r="AC19" s="2">
        <f>'Hide- Written Rec Worksheet'!AA6</f>
        <v>0</v>
      </c>
      <c r="AD19" s="2"/>
      <c r="AE19" s="2" t="s">
        <v>135</v>
      </c>
      <c r="AF19" s="2"/>
      <c r="AG19" s="2"/>
      <c r="AH19" s="2"/>
      <c r="AI19" s="2"/>
      <c r="AJ19" s="2"/>
      <c r="AK19" s="2"/>
      <c r="AL19" s="2"/>
      <c r="AM19" s="2"/>
      <c r="AN19" s="2"/>
      <c r="AO19" s="2"/>
      <c r="AP19" s="2"/>
      <c r="AQ19" s="2"/>
      <c r="AR19" s="2"/>
      <c r="AS19" s="2"/>
      <c r="AT19" s="2"/>
    </row>
    <row r="20" spans="1:46" ht="20.100000000000001" customHeight="1" x14ac:dyDescent="0.25">
      <c r="A20" s="23">
        <v>3</v>
      </c>
      <c r="B20" s="187"/>
      <c r="C20" s="189"/>
      <c r="D20" s="32">
        <f t="shared" si="4"/>
        <v>0</v>
      </c>
      <c r="E20" s="32">
        <f t="shared" si="4"/>
        <v>0</v>
      </c>
      <c r="F20" s="32">
        <f t="shared" si="4"/>
        <v>0</v>
      </c>
      <c r="G20" s="32">
        <f t="shared" si="4"/>
        <v>0</v>
      </c>
      <c r="H20" s="32">
        <f t="shared" si="4"/>
        <v>0</v>
      </c>
      <c r="I20" s="32">
        <f t="shared" si="4"/>
        <v>0</v>
      </c>
      <c r="J20" s="32">
        <f t="shared" si="4"/>
        <v>0</v>
      </c>
      <c r="K20" s="32">
        <f t="shared" si="4"/>
        <v>0</v>
      </c>
      <c r="L20" s="32">
        <f t="shared" si="4"/>
        <v>0</v>
      </c>
      <c r="M20" s="32">
        <f t="shared" si="6"/>
        <v>0</v>
      </c>
      <c r="N20" s="180"/>
      <c r="O20" s="32">
        <f t="shared" si="5"/>
        <v>0</v>
      </c>
      <c r="P20" s="32">
        <f t="shared" si="5"/>
        <v>0</v>
      </c>
      <c r="Q20" s="32">
        <f t="shared" si="5"/>
        <v>0</v>
      </c>
      <c r="R20" s="32">
        <f t="shared" si="5"/>
        <v>0</v>
      </c>
      <c r="S20" s="32">
        <f t="shared" si="5"/>
        <v>0</v>
      </c>
      <c r="T20" s="32">
        <f t="shared" si="5"/>
        <v>0</v>
      </c>
      <c r="U20" s="32">
        <f t="shared" si="5"/>
        <v>0</v>
      </c>
      <c r="V20" s="32">
        <f t="shared" si="5"/>
        <v>0</v>
      </c>
      <c r="W20" s="32">
        <f t="shared" si="5"/>
        <v>0</v>
      </c>
      <c r="X20" s="32">
        <f t="shared" si="7"/>
        <v>0</v>
      </c>
      <c r="Z20" s="2"/>
      <c r="AA20" s="2"/>
      <c r="AB20" s="2" t="s">
        <v>78</v>
      </c>
      <c r="AC20" s="2">
        <f>'Hide- Written Rec Worksheet'!AA7</f>
        <v>0</v>
      </c>
      <c r="AD20" s="2"/>
      <c r="AE20" s="2" t="s">
        <v>95</v>
      </c>
      <c r="AF20" s="2"/>
      <c r="AG20" s="2"/>
      <c r="AH20" s="2"/>
      <c r="AI20" s="2"/>
      <c r="AJ20" s="2"/>
      <c r="AK20" s="2"/>
      <c r="AL20" s="2"/>
      <c r="AM20" s="2"/>
      <c r="AN20" s="2"/>
      <c r="AO20" s="2"/>
      <c r="AP20" s="2"/>
      <c r="AQ20" s="2"/>
      <c r="AR20" s="2"/>
      <c r="AS20" s="2"/>
      <c r="AT20" s="2"/>
    </row>
    <row r="21" spans="1:46" ht="20.100000000000001" customHeight="1" x14ac:dyDescent="0.25">
      <c r="A21" s="23">
        <v>2</v>
      </c>
      <c r="B21" s="187"/>
      <c r="C21" s="189"/>
      <c r="D21" s="32">
        <f t="shared" si="4"/>
        <v>0</v>
      </c>
      <c r="E21" s="32">
        <f t="shared" si="4"/>
        <v>0</v>
      </c>
      <c r="F21" s="32">
        <f t="shared" si="4"/>
        <v>0</v>
      </c>
      <c r="G21" s="32">
        <f t="shared" si="4"/>
        <v>0</v>
      </c>
      <c r="H21" s="32">
        <f t="shared" si="4"/>
        <v>0</v>
      </c>
      <c r="I21" s="32">
        <f t="shared" si="4"/>
        <v>0</v>
      </c>
      <c r="J21" s="32">
        <f t="shared" si="4"/>
        <v>0</v>
      </c>
      <c r="K21" s="32">
        <f t="shared" si="4"/>
        <v>0</v>
      </c>
      <c r="L21" s="32">
        <f t="shared" si="4"/>
        <v>0</v>
      </c>
      <c r="M21" s="32">
        <f t="shared" si="6"/>
        <v>0</v>
      </c>
      <c r="N21" s="180"/>
      <c r="O21" s="32">
        <f t="shared" si="5"/>
        <v>0</v>
      </c>
      <c r="P21" s="32">
        <f t="shared" si="5"/>
        <v>0</v>
      </c>
      <c r="Q21" s="32">
        <f t="shared" si="5"/>
        <v>0</v>
      </c>
      <c r="R21" s="32">
        <f t="shared" si="5"/>
        <v>0</v>
      </c>
      <c r="S21" s="32">
        <f t="shared" si="5"/>
        <v>0</v>
      </c>
      <c r="T21" s="32">
        <f t="shared" si="5"/>
        <v>0</v>
      </c>
      <c r="U21" s="32">
        <f t="shared" si="5"/>
        <v>0</v>
      </c>
      <c r="V21" s="32">
        <f t="shared" si="5"/>
        <v>0</v>
      </c>
      <c r="W21" s="32">
        <f t="shared" si="5"/>
        <v>0</v>
      </c>
      <c r="X21" s="32">
        <f t="shared" si="7"/>
        <v>0</v>
      </c>
      <c r="Z21" s="2"/>
      <c r="AA21" s="2"/>
      <c r="AB21" s="2" t="s">
        <v>79</v>
      </c>
      <c r="AC21" s="2">
        <f>'Hide- Written Rec Worksheet'!AA8</f>
        <v>0</v>
      </c>
      <c r="AD21" s="2"/>
      <c r="AE21" s="2" t="s">
        <v>96</v>
      </c>
      <c r="AF21" s="2"/>
      <c r="AG21" s="2"/>
      <c r="AH21" s="2"/>
      <c r="AI21" s="2"/>
      <c r="AJ21" s="2"/>
      <c r="AK21" s="2"/>
      <c r="AL21" s="2"/>
      <c r="AM21" s="2"/>
      <c r="AN21" s="2"/>
      <c r="AO21" s="2"/>
      <c r="AP21" s="2"/>
      <c r="AQ21" s="2"/>
      <c r="AR21" s="2"/>
      <c r="AS21" s="2"/>
      <c r="AT21" s="2"/>
    </row>
    <row r="22" spans="1:46" ht="20.100000000000001" customHeight="1" thickBot="1" x14ac:dyDescent="0.3">
      <c r="A22" s="23">
        <v>1</v>
      </c>
      <c r="B22" s="187"/>
      <c r="C22" s="190"/>
      <c r="D22" s="32">
        <f t="shared" si="4"/>
        <v>0</v>
      </c>
      <c r="E22" s="32">
        <f t="shared" si="4"/>
        <v>0</v>
      </c>
      <c r="F22" s="32">
        <f t="shared" si="4"/>
        <v>0</v>
      </c>
      <c r="G22" s="32">
        <f t="shared" si="4"/>
        <v>0</v>
      </c>
      <c r="H22" s="32">
        <f t="shared" si="4"/>
        <v>0</v>
      </c>
      <c r="I22" s="32">
        <f t="shared" si="4"/>
        <v>0</v>
      </c>
      <c r="J22" s="32">
        <f t="shared" si="4"/>
        <v>0</v>
      </c>
      <c r="K22" s="32">
        <f t="shared" si="4"/>
        <v>0</v>
      </c>
      <c r="L22" s="32">
        <f t="shared" si="4"/>
        <v>0</v>
      </c>
      <c r="M22" s="32">
        <f t="shared" si="6"/>
        <v>0</v>
      </c>
      <c r="N22" s="191"/>
      <c r="O22" s="32">
        <f>IF(AND($AC$9=3, $AC$13=D51,$AC$14=D39),1,0)</f>
        <v>0</v>
      </c>
      <c r="P22" s="32">
        <f t="shared" si="5"/>
        <v>0</v>
      </c>
      <c r="Q22" s="32">
        <f t="shared" si="5"/>
        <v>0</v>
      </c>
      <c r="R22" s="32">
        <f t="shared" si="5"/>
        <v>0</v>
      </c>
      <c r="S22" s="32">
        <f t="shared" si="5"/>
        <v>0</v>
      </c>
      <c r="T22" s="32">
        <f t="shared" si="5"/>
        <v>0</v>
      </c>
      <c r="U22" s="32">
        <f t="shared" si="5"/>
        <v>0</v>
      </c>
      <c r="V22" s="32">
        <f t="shared" si="5"/>
        <v>0</v>
      </c>
      <c r="W22" s="32">
        <f t="shared" si="5"/>
        <v>0</v>
      </c>
      <c r="X22" s="32">
        <f t="shared" si="7"/>
        <v>0</v>
      </c>
      <c r="Z22" s="2"/>
      <c r="AA22" s="2"/>
      <c r="AB22" s="2"/>
      <c r="AC22" s="2"/>
      <c r="AD22" s="2"/>
      <c r="AE22" s="2"/>
      <c r="AF22" s="2"/>
      <c r="AG22" s="2"/>
      <c r="AH22" s="2"/>
      <c r="AI22" s="2"/>
      <c r="AJ22" s="2"/>
      <c r="AK22" s="2"/>
      <c r="AL22" s="2"/>
      <c r="AM22" s="2"/>
      <c r="AN22" s="2"/>
      <c r="AO22" s="2"/>
      <c r="AP22" s="2"/>
      <c r="AQ22" s="2"/>
      <c r="AR22" s="2"/>
      <c r="AS22" s="2"/>
      <c r="AT22" s="2"/>
    </row>
    <row r="23" spans="1:46" ht="11.25" customHeight="1" x14ac:dyDescent="0.25">
      <c r="C23" s="30"/>
      <c r="D23" s="183" t="s">
        <v>36</v>
      </c>
      <c r="E23" s="184"/>
      <c r="F23" s="184"/>
      <c r="G23" s="184"/>
      <c r="H23" s="184"/>
      <c r="I23" s="184"/>
      <c r="J23" s="184"/>
      <c r="K23" s="184"/>
      <c r="L23" s="184"/>
      <c r="M23" s="185"/>
      <c r="N23" s="30"/>
      <c r="O23" s="183" t="s">
        <v>36</v>
      </c>
      <c r="P23" s="184"/>
      <c r="Q23" s="184"/>
      <c r="R23" s="184"/>
      <c r="S23" s="184"/>
      <c r="T23" s="184"/>
      <c r="U23" s="184"/>
      <c r="V23" s="184"/>
      <c r="W23" s="184"/>
      <c r="X23" s="185"/>
      <c r="Z23" s="2"/>
      <c r="AA23" s="2"/>
      <c r="AB23" s="2"/>
      <c r="AC23" s="2"/>
      <c r="AD23" s="2"/>
      <c r="AE23" s="2"/>
      <c r="AF23" s="2"/>
      <c r="AG23" s="2"/>
      <c r="AH23" s="2"/>
      <c r="AI23" s="2"/>
      <c r="AJ23" s="2"/>
      <c r="AK23" s="2"/>
      <c r="AL23" s="2"/>
      <c r="AM23" s="2"/>
      <c r="AN23" s="2"/>
      <c r="AO23" s="2"/>
      <c r="AP23" s="2"/>
      <c r="AQ23" s="2"/>
      <c r="AR23" s="2"/>
      <c r="AS23" s="2"/>
      <c r="AT23" s="2"/>
    </row>
    <row r="24" spans="1:46" ht="21" x14ac:dyDescent="0.35">
      <c r="C24" s="30"/>
      <c r="D24" s="186" t="s">
        <v>32</v>
      </c>
      <c r="E24" s="186"/>
      <c r="F24" s="186"/>
      <c r="G24" s="186"/>
      <c r="H24" s="186"/>
      <c r="I24" s="186"/>
      <c r="J24" s="186"/>
      <c r="K24" s="186"/>
      <c r="L24" s="186"/>
      <c r="M24" s="186"/>
      <c r="N24" s="186"/>
      <c r="O24" s="186"/>
      <c r="P24" s="186"/>
      <c r="Q24" s="186"/>
      <c r="R24" s="186"/>
      <c r="S24" s="186"/>
      <c r="T24" s="186"/>
      <c r="U24" s="186"/>
      <c r="V24" s="186"/>
      <c r="W24" s="186"/>
      <c r="X24" s="186"/>
      <c r="Z24" s="2"/>
      <c r="AA24" s="2"/>
      <c r="AB24" s="2" t="s">
        <v>98</v>
      </c>
      <c r="AC24" s="2"/>
      <c r="AD24" s="2"/>
      <c r="AE24" s="2"/>
      <c r="AF24" s="2"/>
      <c r="AG24" s="2"/>
      <c r="AH24" s="2"/>
      <c r="AI24" s="2"/>
      <c r="AJ24" s="2"/>
      <c r="AK24" s="2"/>
      <c r="AL24" s="2"/>
      <c r="AM24" s="2"/>
      <c r="AN24" s="2"/>
      <c r="AO24" s="2"/>
      <c r="AP24" s="2"/>
      <c r="AQ24" s="2"/>
      <c r="AR24" s="2"/>
      <c r="AS24" s="2"/>
      <c r="AT24" s="2"/>
    </row>
    <row r="25" spans="1:46" ht="20.100000000000001" customHeight="1" x14ac:dyDescent="0.25">
      <c r="D25" s="23">
        <v>1</v>
      </c>
      <c r="E25" s="23">
        <v>2</v>
      </c>
      <c r="F25" s="23">
        <v>3</v>
      </c>
      <c r="G25" s="23">
        <v>4</v>
      </c>
      <c r="H25" s="23">
        <v>5</v>
      </c>
      <c r="I25" s="23">
        <v>6</v>
      </c>
      <c r="J25" s="23">
        <v>7</v>
      </c>
      <c r="K25" s="23">
        <v>8</v>
      </c>
      <c r="L25" s="23">
        <v>9</v>
      </c>
      <c r="M25" s="23">
        <v>10</v>
      </c>
      <c r="O25" s="23">
        <v>11</v>
      </c>
      <c r="P25" s="23">
        <v>12</v>
      </c>
      <c r="Q25" s="23">
        <v>13</v>
      </c>
      <c r="R25" s="23">
        <v>14</v>
      </c>
      <c r="S25" s="23">
        <v>15</v>
      </c>
      <c r="T25" s="23">
        <v>16</v>
      </c>
      <c r="U25" s="23">
        <v>17</v>
      </c>
      <c r="V25" s="23">
        <v>18</v>
      </c>
      <c r="W25" s="23">
        <v>19</v>
      </c>
      <c r="X25" s="23">
        <v>20</v>
      </c>
      <c r="Z25" s="2"/>
      <c r="AA25" s="2"/>
      <c r="AB25" s="2"/>
      <c r="AC25" s="2"/>
      <c r="AD25" s="2"/>
      <c r="AE25" s="2"/>
      <c r="AF25" s="2"/>
      <c r="AG25" s="2"/>
      <c r="AH25" s="2"/>
      <c r="AI25" s="2"/>
      <c r="AJ25" s="2"/>
    </row>
    <row r="26" spans="1:46" x14ac:dyDescent="0.25">
      <c r="AB26" s="23" t="s">
        <v>101</v>
      </c>
    </row>
    <row r="27" spans="1:46" x14ac:dyDescent="0.25">
      <c r="AB27" s="23" t="s">
        <v>102</v>
      </c>
      <c r="AC27" s="23" t="s">
        <v>104</v>
      </c>
    </row>
    <row r="28" spans="1:46" x14ac:dyDescent="0.25">
      <c r="AB28" s="23" t="s">
        <v>100</v>
      </c>
      <c r="AC28" s="23" t="s">
        <v>105</v>
      </c>
    </row>
    <row r="29" spans="1:46" x14ac:dyDescent="0.25">
      <c r="D29" s="23" t="s">
        <v>36</v>
      </c>
      <c r="AB29" s="23" t="s">
        <v>99</v>
      </c>
      <c r="AC29" s="23" t="s">
        <v>103</v>
      </c>
    </row>
    <row r="30" spans="1:46" x14ac:dyDescent="0.25">
      <c r="D30" s="23">
        <v>1</v>
      </c>
      <c r="E30" s="23">
        <v>2</v>
      </c>
      <c r="F30" s="23">
        <v>3</v>
      </c>
      <c r="G30" s="23">
        <v>4</v>
      </c>
      <c r="H30" s="23">
        <v>5</v>
      </c>
      <c r="I30" s="23">
        <v>6</v>
      </c>
      <c r="J30" s="23">
        <v>7</v>
      </c>
      <c r="K30" s="23">
        <v>8</v>
      </c>
      <c r="L30" s="23">
        <v>9</v>
      </c>
      <c r="M30" s="23">
        <v>10</v>
      </c>
    </row>
    <row r="31" spans="1:46" x14ac:dyDescent="0.25">
      <c r="D31" s="23">
        <v>1</v>
      </c>
      <c r="E31" s="23">
        <v>2</v>
      </c>
      <c r="F31" s="23">
        <v>3</v>
      </c>
      <c r="G31" s="23">
        <v>4</v>
      </c>
      <c r="H31" s="23">
        <v>5</v>
      </c>
      <c r="I31" s="23">
        <v>6</v>
      </c>
      <c r="J31" s="23">
        <v>7</v>
      </c>
      <c r="K31" s="23">
        <v>8</v>
      </c>
      <c r="L31" s="23">
        <v>9</v>
      </c>
      <c r="M31" s="23">
        <v>10</v>
      </c>
      <c r="AB31" s="23" t="s">
        <v>106</v>
      </c>
      <c r="AC31" s="23" t="s">
        <v>111</v>
      </c>
    </row>
    <row r="32" spans="1:46" x14ac:dyDescent="0.25">
      <c r="D32" s="23">
        <v>1</v>
      </c>
      <c r="E32" s="23">
        <v>2</v>
      </c>
      <c r="F32" s="23">
        <v>3</v>
      </c>
      <c r="G32" s="23">
        <v>4</v>
      </c>
      <c r="H32" s="23">
        <v>5</v>
      </c>
      <c r="I32" s="23">
        <v>6</v>
      </c>
      <c r="J32" s="23">
        <v>7</v>
      </c>
      <c r="K32" s="23">
        <v>8</v>
      </c>
      <c r="L32" s="23">
        <v>9</v>
      </c>
      <c r="M32" s="23">
        <v>10</v>
      </c>
      <c r="AB32" s="23" t="s">
        <v>107</v>
      </c>
      <c r="AC32" s="23" t="s">
        <v>110</v>
      </c>
    </row>
    <row r="33" spans="4:29" x14ac:dyDescent="0.25">
      <c r="D33" s="23">
        <v>1</v>
      </c>
      <c r="E33" s="23">
        <v>2</v>
      </c>
      <c r="F33" s="23">
        <v>3</v>
      </c>
      <c r="G33" s="23">
        <v>4</v>
      </c>
      <c r="H33" s="23">
        <v>5</v>
      </c>
      <c r="I33" s="23">
        <v>6</v>
      </c>
      <c r="J33" s="23">
        <v>7</v>
      </c>
      <c r="K33" s="23">
        <v>8</v>
      </c>
      <c r="L33" s="23">
        <v>9</v>
      </c>
      <c r="M33" s="23">
        <v>10</v>
      </c>
      <c r="AB33" s="23" t="s">
        <v>108</v>
      </c>
      <c r="AC33" s="23" t="s">
        <v>112</v>
      </c>
    </row>
    <row r="34" spans="4:29" x14ac:dyDescent="0.25">
      <c r="D34" s="23">
        <v>1</v>
      </c>
      <c r="E34" s="23">
        <v>2</v>
      </c>
      <c r="F34" s="23">
        <v>3</v>
      </c>
      <c r="G34" s="23">
        <v>4</v>
      </c>
      <c r="H34" s="23">
        <v>5</v>
      </c>
      <c r="I34" s="23">
        <v>6</v>
      </c>
      <c r="J34" s="23">
        <v>7</v>
      </c>
      <c r="K34" s="23">
        <v>8</v>
      </c>
      <c r="L34" s="23">
        <v>9</v>
      </c>
      <c r="M34" s="23">
        <v>10</v>
      </c>
      <c r="AB34" s="23" t="s">
        <v>109</v>
      </c>
      <c r="AC34" s="23" t="s">
        <v>113</v>
      </c>
    </row>
    <row r="35" spans="4:29" x14ac:dyDescent="0.25">
      <c r="D35" s="23">
        <v>1</v>
      </c>
      <c r="E35" s="23">
        <v>2</v>
      </c>
      <c r="F35" s="23">
        <v>3</v>
      </c>
      <c r="G35" s="23">
        <v>4</v>
      </c>
      <c r="H35" s="23">
        <v>5</v>
      </c>
      <c r="I35" s="23">
        <v>6</v>
      </c>
      <c r="J35" s="23">
        <v>7</v>
      </c>
      <c r="K35" s="23">
        <v>8</v>
      </c>
      <c r="L35" s="23">
        <v>9</v>
      </c>
      <c r="M35" s="23">
        <v>10</v>
      </c>
    </row>
    <row r="36" spans="4:29" x14ac:dyDescent="0.25">
      <c r="D36" s="23">
        <v>1</v>
      </c>
      <c r="E36" s="23">
        <v>2</v>
      </c>
      <c r="F36" s="23">
        <v>3</v>
      </c>
      <c r="G36" s="23">
        <v>4</v>
      </c>
      <c r="H36" s="23">
        <v>5</v>
      </c>
      <c r="I36" s="23">
        <v>6</v>
      </c>
      <c r="J36" s="23">
        <v>7</v>
      </c>
      <c r="K36" s="23">
        <v>8</v>
      </c>
      <c r="L36" s="23">
        <v>9</v>
      </c>
      <c r="M36" s="23">
        <v>10</v>
      </c>
    </row>
    <row r="37" spans="4:29" x14ac:dyDescent="0.25">
      <c r="D37" s="23">
        <v>1</v>
      </c>
      <c r="E37" s="23">
        <v>2</v>
      </c>
      <c r="F37" s="23">
        <v>3</v>
      </c>
      <c r="G37" s="23">
        <v>4</v>
      </c>
      <c r="H37" s="23">
        <v>5</v>
      </c>
      <c r="I37" s="23">
        <v>6</v>
      </c>
      <c r="J37" s="23">
        <v>7</v>
      </c>
      <c r="K37" s="23">
        <v>8</v>
      </c>
      <c r="L37" s="23">
        <v>9</v>
      </c>
      <c r="M37" s="23">
        <v>10</v>
      </c>
    </row>
    <row r="38" spans="4:29" x14ac:dyDescent="0.25">
      <c r="D38" s="23">
        <v>1</v>
      </c>
      <c r="E38" s="23">
        <v>2</v>
      </c>
      <c r="F38" s="23">
        <v>3</v>
      </c>
      <c r="G38" s="23">
        <v>4</v>
      </c>
      <c r="H38" s="23">
        <v>5</v>
      </c>
      <c r="I38" s="23">
        <v>6</v>
      </c>
      <c r="J38" s="23">
        <v>7</v>
      </c>
      <c r="K38" s="23">
        <v>8</v>
      </c>
      <c r="L38" s="23">
        <v>9</v>
      </c>
      <c r="M38" s="23">
        <v>10</v>
      </c>
    </row>
    <row r="39" spans="4:29" x14ac:dyDescent="0.25">
      <c r="D39" s="23">
        <v>1</v>
      </c>
      <c r="E39" s="23">
        <v>2</v>
      </c>
      <c r="F39" s="23">
        <v>3</v>
      </c>
      <c r="G39" s="23">
        <v>4</v>
      </c>
      <c r="H39" s="23">
        <v>5</v>
      </c>
      <c r="I39" s="23">
        <v>6</v>
      </c>
      <c r="J39" s="23">
        <v>7</v>
      </c>
      <c r="K39" s="23">
        <v>8</v>
      </c>
      <c r="L39" s="23">
        <v>9</v>
      </c>
      <c r="M39" s="23">
        <v>10</v>
      </c>
    </row>
    <row r="41" spans="4:29" x14ac:dyDescent="0.25">
      <c r="D41" s="23" t="s">
        <v>0</v>
      </c>
    </row>
    <row r="42" spans="4:29" x14ac:dyDescent="0.25">
      <c r="D42" s="23">
        <v>10</v>
      </c>
      <c r="E42" s="23">
        <v>10</v>
      </c>
      <c r="F42" s="23">
        <v>10</v>
      </c>
      <c r="G42" s="23">
        <v>10</v>
      </c>
      <c r="H42" s="23">
        <v>10</v>
      </c>
      <c r="I42" s="23">
        <v>10</v>
      </c>
      <c r="J42" s="23">
        <v>10</v>
      </c>
      <c r="K42" s="23">
        <v>10</v>
      </c>
      <c r="L42" s="23">
        <v>10</v>
      </c>
      <c r="M42" s="23">
        <v>10</v>
      </c>
    </row>
    <row r="43" spans="4:29" x14ac:dyDescent="0.25">
      <c r="D43" s="23">
        <v>9</v>
      </c>
      <c r="E43" s="23">
        <v>9</v>
      </c>
      <c r="F43" s="23">
        <v>9</v>
      </c>
      <c r="G43" s="23">
        <v>9</v>
      </c>
      <c r="H43" s="23">
        <v>9</v>
      </c>
      <c r="I43" s="23">
        <v>9</v>
      </c>
      <c r="J43" s="23">
        <v>9</v>
      </c>
      <c r="K43" s="23">
        <v>9</v>
      </c>
      <c r="L43" s="23">
        <v>9</v>
      </c>
      <c r="M43" s="23">
        <v>9</v>
      </c>
    </row>
    <row r="44" spans="4:29" x14ac:dyDescent="0.25">
      <c r="D44" s="23">
        <v>8</v>
      </c>
      <c r="E44" s="23">
        <v>8</v>
      </c>
      <c r="F44" s="23">
        <v>8</v>
      </c>
      <c r="G44" s="23">
        <v>8</v>
      </c>
      <c r="H44" s="23">
        <v>8</v>
      </c>
      <c r="I44" s="23">
        <v>8</v>
      </c>
      <c r="J44" s="23">
        <v>8</v>
      </c>
      <c r="K44" s="23">
        <v>8</v>
      </c>
      <c r="L44" s="23">
        <v>8</v>
      </c>
      <c r="M44" s="23">
        <v>8</v>
      </c>
    </row>
    <row r="45" spans="4:29" x14ac:dyDescent="0.25">
      <c r="D45" s="23">
        <v>7</v>
      </c>
      <c r="E45" s="23">
        <v>7</v>
      </c>
      <c r="F45" s="23">
        <v>7</v>
      </c>
      <c r="G45" s="23">
        <v>7</v>
      </c>
      <c r="H45" s="23">
        <v>7</v>
      </c>
      <c r="I45" s="23">
        <v>7</v>
      </c>
      <c r="J45" s="23">
        <v>7</v>
      </c>
      <c r="K45" s="23">
        <v>7</v>
      </c>
      <c r="L45" s="23">
        <v>7</v>
      </c>
      <c r="M45" s="23">
        <v>7</v>
      </c>
    </row>
    <row r="46" spans="4:29" x14ac:dyDescent="0.25">
      <c r="D46" s="23">
        <v>6</v>
      </c>
      <c r="E46" s="23">
        <v>6</v>
      </c>
      <c r="F46" s="23">
        <v>6</v>
      </c>
      <c r="G46" s="23">
        <v>6</v>
      </c>
      <c r="H46" s="23">
        <v>6</v>
      </c>
      <c r="I46" s="23">
        <v>6</v>
      </c>
      <c r="J46" s="23">
        <v>6</v>
      </c>
      <c r="K46" s="23">
        <v>6</v>
      </c>
      <c r="L46" s="23">
        <v>6</v>
      </c>
      <c r="M46" s="23">
        <v>6</v>
      </c>
    </row>
    <row r="47" spans="4:29" x14ac:dyDescent="0.25">
      <c r="D47" s="23">
        <v>5</v>
      </c>
      <c r="E47" s="23">
        <v>5</v>
      </c>
      <c r="F47" s="23">
        <v>5</v>
      </c>
      <c r="G47" s="23">
        <v>5</v>
      </c>
      <c r="H47" s="23">
        <v>5</v>
      </c>
      <c r="I47" s="23">
        <v>5</v>
      </c>
      <c r="J47" s="23">
        <v>5</v>
      </c>
      <c r="K47" s="23">
        <v>5</v>
      </c>
      <c r="L47" s="23">
        <v>5</v>
      </c>
      <c r="M47" s="23">
        <v>5</v>
      </c>
    </row>
    <row r="48" spans="4:29" x14ac:dyDescent="0.25">
      <c r="D48" s="23">
        <v>4</v>
      </c>
      <c r="E48" s="23">
        <v>4</v>
      </c>
      <c r="F48" s="23">
        <v>4</v>
      </c>
      <c r="G48" s="23">
        <v>4</v>
      </c>
      <c r="H48" s="23">
        <v>4</v>
      </c>
      <c r="I48" s="23">
        <v>4</v>
      </c>
      <c r="J48" s="23">
        <v>4</v>
      </c>
      <c r="K48" s="23">
        <v>4</v>
      </c>
      <c r="L48" s="23">
        <v>4</v>
      </c>
      <c r="M48" s="23">
        <v>4</v>
      </c>
    </row>
    <row r="49" spans="1:24" x14ac:dyDescent="0.25">
      <c r="D49" s="23">
        <v>3</v>
      </c>
      <c r="E49" s="23">
        <v>3</v>
      </c>
      <c r="F49" s="23">
        <v>3</v>
      </c>
      <c r="G49" s="23">
        <v>3</v>
      </c>
      <c r="H49" s="23">
        <v>3</v>
      </c>
      <c r="I49" s="23">
        <v>3</v>
      </c>
      <c r="J49" s="23">
        <v>3</v>
      </c>
      <c r="K49" s="23">
        <v>3</v>
      </c>
      <c r="L49" s="23">
        <v>3</v>
      </c>
      <c r="M49" s="23">
        <v>3</v>
      </c>
    </row>
    <row r="50" spans="1:24" x14ac:dyDescent="0.25">
      <c r="D50" s="23">
        <v>2</v>
      </c>
      <c r="E50" s="23">
        <v>2</v>
      </c>
      <c r="F50" s="23">
        <v>2</v>
      </c>
      <c r="G50" s="23">
        <v>2</v>
      </c>
      <c r="H50" s="23">
        <v>2</v>
      </c>
      <c r="I50" s="23">
        <v>2</v>
      </c>
      <c r="J50" s="23">
        <v>2</v>
      </c>
      <c r="K50" s="23">
        <v>2</v>
      </c>
      <c r="L50" s="23">
        <v>2</v>
      </c>
      <c r="M50" s="23">
        <v>2</v>
      </c>
    </row>
    <row r="51" spans="1:24" x14ac:dyDescent="0.25">
      <c r="D51" s="23">
        <v>1</v>
      </c>
      <c r="E51" s="23">
        <v>1</v>
      </c>
      <c r="F51" s="23">
        <v>1</v>
      </c>
      <c r="G51" s="23">
        <v>1</v>
      </c>
      <c r="H51" s="23">
        <v>1</v>
      </c>
      <c r="I51" s="23">
        <v>1</v>
      </c>
      <c r="J51" s="23">
        <v>1</v>
      </c>
      <c r="K51" s="23">
        <v>1</v>
      </c>
      <c r="L51" s="23">
        <v>1</v>
      </c>
      <c r="M51" s="23">
        <v>1</v>
      </c>
    </row>
    <row r="54" spans="1:24" ht="15.75" x14ac:dyDescent="0.25">
      <c r="A54" s="23">
        <v>20</v>
      </c>
      <c r="B54" s="187" t="s">
        <v>64</v>
      </c>
      <c r="C54" s="188" t="s">
        <v>65</v>
      </c>
      <c r="D54" s="32" t="str">
        <f t="shared" ref="D54:L63" si="8">IF(D2=1,"You","")</f>
        <v/>
      </c>
      <c r="E54" s="32" t="str">
        <f t="shared" si="8"/>
        <v/>
      </c>
      <c r="F54" s="32" t="str">
        <f t="shared" si="8"/>
        <v/>
      </c>
      <c r="G54" s="32" t="str">
        <f t="shared" si="8"/>
        <v/>
      </c>
      <c r="H54" s="32" t="str">
        <f t="shared" si="8"/>
        <v/>
      </c>
      <c r="I54" s="32" t="str">
        <f t="shared" si="8"/>
        <v/>
      </c>
      <c r="J54" s="32" t="str">
        <f t="shared" si="8"/>
        <v/>
      </c>
      <c r="K54" s="32" t="str">
        <f t="shared" si="8"/>
        <v/>
      </c>
      <c r="L54" s="32" t="str">
        <f t="shared" si="8"/>
        <v/>
      </c>
      <c r="M54" s="32" t="str">
        <f>IF(M2=1,"You","")</f>
        <v/>
      </c>
      <c r="N54" s="179" t="s">
        <v>65</v>
      </c>
      <c r="O54" s="31" t="str">
        <f t="shared" ref="O54:W63" si="9">IF(O2=1,"You","")</f>
        <v/>
      </c>
      <c r="P54" s="31" t="str">
        <f t="shared" si="9"/>
        <v/>
      </c>
      <c r="Q54" s="31" t="str">
        <f t="shared" si="9"/>
        <v/>
      </c>
      <c r="R54" s="31" t="str">
        <f t="shared" si="9"/>
        <v/>
      </c>
      <c r="S54" s="31" t="str">
        <f t="shared" si="9"/>
        <v/>
      </c>
      <c r="T54" s="31" t="str">
        <f t="shared" si="9"/>
        <v/>
      </c>
      <c r="U54" s="31" t="str">
        <f t="shared" si="9"/>
        <v/>
      </c>
      <c r="V54" s="31" t="str">
        <f t="shared" si="9"/>
        <v/>
      </c>
      <c r="W54" s="31" t="str">
        <f t="shared" si="9"/>
        <v/>
      </c>
      <c r="X54" s="31" t="str">
        <f>IF(X2=1,"You","")</f>
        <v>You</v>
      </c>
    </row>
    <row r="55" spans="1:24" ht="15.75" x14ac:dyDescent="0.25">
      <c r="A55" s="23">
        <v>19</v>
      </c>
      <c r="B55" s="187"/>
      <c r="C55" s="189"/>
      <c r="D55" s="32" t="str">
        <f t="shared" si="8"/>
        <v/>
      </c>
      <c r="E55" s="32" t="str">
        <f t="shared" si="8"/>
        <v/>
      </c>
      <c r="F55" s="32" t="str">
        <f t="shared" si="8"/>
        <v/>
      </c>
      <c r="G55" s="32" t="str">
        <f t="shared" si="8"/>
        <v/>
      </c>
      <c r="H55" s="32" t="str">
        <f t="shared" si="8"/>
        <v/>
      </c>
      <c r="I55" s="32" t="str">
        <f t="shared" si="8"/>
        <v/>
      </c>
      <c r="J55" s="32" t="str">
        <f t="shared" si="8"/>
        <v/>
      </c>
      <c r="K55" s="32" t="str">
        <f t="shared" si="8"/>
        <v/>
      </c>
      <c r="L55" s="32" t="str">
        <f t="shared" si="8"/>
        <v/>
      </c>
      <c r="M55" s="32" t="str">
        <f t="shared" ref="M55:M63" si="10">IF(M3=1,"You","")</f>
        <v/>
      </c>
      <c r="N55" s="180"/>
      <c r="O55" s="31" t="str">
        <f t="shared" si="9"/>
        <v/>
      </c>
      <c r="P55" s="31" t="str">
        <f t="shared" si="9"/>
        <v/>
      </c>
      <c r="Q55" s="31" t="str">
        <f t="shared" si="9"/>
        <v/>
      </c>
      <c r="R55" s="31" t="str">
        <f t="shared" si="9"/>
        <v/>
      </c>
      <c r="S55" s="31" t="str">
        <f t="shared" si="9"/>
        <v/>
      </c>
      <c r="T55" s="31" t="str">
        <f t="shared" si="9"/>
        <v/>
      </c>
      <c r="U55" s="31" t="str">
        <f t="shared" si="9"/>
        <v/>
      </c>
      <c r="V55" s="31" t="str">
        <f t="shared" si="9"/>
        <v/>
      </c>
      <c r="W55" s="31" t="str">
        <f t="shared" si="9"/>
        <v/>
      </c>
      <c r="X55" s="31" t="str">
        <f t="shared" ref="X55:X63" si="11">IF(X3=1,"You","")</f>
        <v/>
      </c>
    </row>
    <row r="56" spans="1:24" ht="15.75" x14ac:dyDescent="0.25">
      <c r="A56" s="23">
        <v>18</v>
      </c>
      <c r="B56" s="187"/>
      <c r="C56" s="189"/>
      <c r="D56" s="32" t="str">
        <f t="shared" si="8"/>
        <v/>
      </c>
      <c r="E56" s="32" t="str">
        <f t="shared" si="8"/>
        <v/>
      </c>
      <c r="F56" s="32" t="str">
        <f t="shared" si="8"/>
        <v/>
      </c>
      <c r="G56" s="32" t="str">
        <f t="shared" si="8"/>
        <v/>
      </c>
      <c r="H56" s="32" t="str">
        <f t="shared" si="8"/>
        <v/>
      </c>
      <c r="I56" s="32" t="str">
        <f t="shared" si="8"/>
        <v/>
      </c>
      <c r="J56" s="32" t="str">
        <f t="shared" si="8"/>
        <v/>
      </c>
      <c r="K56" s="32" t="str">
        <f t="shared" si="8"/>
        <v/>
      </c>
      <c r="L56" s="32" t="str">
        <f t="shared" si="8"/>
        <v/>
      </c>
      <c r="M56" s="32" t="str">
        <f t="shared" si="10"/>
        <v/>
      </c>
      <c r="N56" s="180"/>
      <c r="O56" s="31" t="str">
        <f t="shared" si="9"/>
        <v/>
      </c>
      <c r="P56" s="31" t="str">
        <f t="shared" si="9"/>
        <v/>
      </c>
      <c r="Q56" s="31" t="str">
        <f t="shared" si="9"/>
        <v/>
      </c>
      <c r="R56" s="31" t="str">
        <f t="shared" si="9"/>
        <v/>
      </c>
      <c r="S56" s="31" t="str">
        <f t="shared" si="9"/>
        <v/>
      </c>
      <c r="T56" s="31" t="str">
        <f t="shared" si="9"/>
        <v/>
      </c>
      <c r="U56" s="31" t="str">
        <f t="shared" si="9"/>
        <v/>
      </c>
      <c r="V56" s="31" t="str">
        <f t="shared" si="9"/>
        <v/>
      </c>
      <c r="W56" s="31" t="str">
        <f t="shared" si="9"/>
        <v/>
      </c>
      <c r="X56" s="31" t="str">
        <f t="shared" si="11"/>
        <v/>
      </c>
    </row>
    <row r="57" spans="1:24" ht="15.75" x14ac:dyDescent="0.25">
      <c r="A57" s="23">
        <v>17</v>
      </c>
      <c r="B57" s="187"/>
      <c r="C57" s="189"/>
      <c r="D57" s="32" t="str">
        <f t="shared" si="8"/>
        <v/>
      </c>
      <c r="E57" s="32" t="str">
        <f t="shared" si="8"/>
        <v/>
      </c>
      <c r="F57" s="32" t="str">
        <f t="shared" si="8"/>
        <v/>
      </c>
      <c r="G57" s="32" t="str">
        <f t="shared" si="8"/>
        <v/>
      </c>
      <c r="H57" s="32" t="str">
        <f t="shared" si="8"/>
        <v/>
      </c>
      <c r="I57" s="32" t="str">
        <f t="shared" si="8"/>
        <v/>
      </c>
      <c r="J57" s="32" t="str">
        <f t="shared" si="8"/>
        <v/>
      </c>
      <c r="K57" s="32" t="str">
        <f t="shared" si="8"/>
        <v/>
      </c>
      <c r="L57" s="32" t="str">
        <f t="shared" si="8"/>
        <v/>
      </c>
      <c r="M57" s="32" t="str">
        <f t="shared" si="10"/>
        <v/>
      </c>
      <c r="N57" s="180"/>
      <c r="O57" s="31" t="str">
        <f t="shared" si="9"/>
        <v/>
      </c>
      <c r="P57" s="31" t="str">
        <f t="shared" si="9"/>
        <v/>
      </c>
      <c r="Q57" s="31" t="str">
        <f t="shared" si="9"/>
        <v/>
      </c>
      <c r="R57" s="31" t="str">
        <f t="shared" si="9"/>
        <v/>
      </c>
      <c r="S57" s="31" t="str">
        <f t="shared" si="9"/>
        <v/>
      </c>
      <c r="T57" s="31" t="str">
        <f t="shared" si="9"/>
        <v/>
      </c>
      <c r="U57" s="31" t="str">
        <f t="shared" si="9"/>
        <v/>
      </c>
      <c r="V57" s="31" t="str">
        <f t="shared" si="9"/>
        <v/>
      </c>
      <c r="W57" s="31" t="str">
        <f t="shared" si="9"/>
        <v/>
      </c>
      <c r="X57" s="31" t="str">
        <f t="shared" si="11"/>
        <v/>
      </c>
    </row>
    <row r="58" spans="1:24" ht="15.75" x14ac:dyDescent="0.25">
      <c r="A58" s="23">
        <v>16</v>
      </c>
      <c r="B58" s="187"/>
      <c r="C58" s="189"/>
      <c r="D58" s="32" t="str">
        <f t="shared" si="8"/>
        <v/>
      </c>
      <c r="E58" s="32" t="str">
        <f t="shared" si="8"/>
        <v/>
      </c>
      <c r="F58" s="32" t="str">
        <f t="shared" si="8"/>
        <v/>
      </c>
      <c r="G58" s="32" t="str">
        <f t="shared" si="8"/>
        <v/>
      </c>
      <c r="H58" s="32" t="str">
        <f t="shared" si="8"/>
        <v/>
      </c>
      <c r="I58" s="32" t="str">
        <f t="shared" si="8"/>
        <v/>
      </c>
      <c r="J58" s="32" t="str">
        <f t="shared" si="8"/>
        <v/>
      </c>
      <c r="K58" s="32" t="str">
        <f t="shared" si="8"/>
        <v/>
      </c>
      <c r="L58" s="32" t="str">
        <f t="shared" si="8"/>
        <v/>
      </c>
      <c r="M58" s="32" t="str">
        <f t="shared" si="10"/>
        <v/>
      </c>
      <c r="N58" s="180"/>
      <c r="O58" s="31" t="str">
        <f t="shared" si="9"/>
        <v/>
      </c>
      <c r="P58" s="31" t="str">
        <f t="shared" si="9"/>
        <v/>
      </c>
      <c r="Q58" s="31" t="str">
        <f t="shared" si="9"/>
        <v/>
      </c>
      <c r="R58" s="31" t="str">
        <f t="shared" si="9"/>
        <v/>
      </c>
      <c r="S58" s="31" t="str">
        <f t="shared" si="9"/>
        <v/>
      </c>
      <c r="T58" s="31" t="str">
        <f t="shared" si="9"/>
        <v/>
      </c>
      <c r="U58" s="31" t="str">
        <f t="shared" si="9"/>
        <v/>
      </c>
      <c r="V58" s="31" t="str">
        <f t="shared" si="9"/>
        <v/>
      </c>
      <c r="W58" s="31" t="str">
        <f t="shared" si="9"/>
        <v/>
      </c>
      <c r="X58" s="31" t="str">
        <f t="shared" si="11"/>
        <v/>
      </c>
    </row>
    <row r="59" spans="1:24" ht="15.75" x14ac:dyDescent="0.25">
      <c r="A59" s="23">
        <v>15</v>
      </c>
      <c r="B59" s="187"/>
      <c r="C59" s="189"/>
      <c r="D59" s="32" t="str">
        <f t="shared" si="8"/>
        <v/>
      </c>
      <c r="E59" s="32" t="str">
        <f t="shared" si="8"/>
        <v/>
      </c>
      <c r="F59" s="32" t="str">
        <f t="shared" si="8"/>
        <v/>
      </c>
      <c r="G59" s="32" t="str">
        <f t="shared" si="8"/>
        <v/>
      </c>
      <c r="H59" s="32" t="str">
        <f t="shared" si="8"/>
        <v/>
      </c>
      <c r="I59" s="32" t="str">
        <f t="shared" si="8"/>
        <v/>
      </c>
      <c r="J59" s="32" t="str">
        <f t="shared" si="8"/>
        <v/>
      </c>
      <c r="K59" s="32" t="str">
        <f t="shared" si="8"/>
        <v/>
      </c>
      <c r="L59" s="32" t="str">
        <f t="shared" si="8"/>
        <v/>
      </c>
      <c r="M59" s="32" t="str">
        <f t="shared" si="10"/>
        <v/>
      </c>
      <c r="N59" s="180"/>
      <c r="O59" s="31" t="str">
        <f t="shared" si="9"/>
        <v/>
      </c>
      <c r="P59" s="31" t="str">
        <f t="shared" si="9"/>
        <v/>
      </c>
      <c r="Q59" s="31" t="str">
        <f t="shared" si="9"/>
        <v/>
      </c>
      <c r="R59" s="31" t="str">
        <f t="shared" si="9"/>
        <v/>
      </c>
      <c r="S59" s="31" t="str">
        <f t="shared" si="9"/>
        <v/>
      </c>
      <c r="T59" s="31" t="str">
        <f t="shared" si="9"/>
        <v/>
      </c>
      <c r="U59" s="31" t="str">
        <f t="shared" si="9"/>
        <v/>
      </c>
      <c r="V59" s="31" t="str">
        <f t="shared" si="9"/>
        <v/>
      </c>
      <c r="W59" s="31" t="str">
        <f t="shared" si="9"/>
        <v/>
      </c>
      <c r="X59" s="31" t="str">
        <f t="shared" si="11"/>
        <v/>
      </c>
    </row>
    <row r="60" spans="1:24" ht="15.75" x14ac:dyDescent="0.25">
      <c r="A60" s="23">
        <v>14</v>
      </c>
      <c r="B60" s="187"/>
      <c r="C60" s="189"/>
      <c r="D60" s="32" t="str">
        <f t="shared" si="8"/>
        <v/>
      </c>
      <c r="E60" s="32" t="str">
        <f t="shared" si="8"/>
        <v/>
      </c>
      <c r="F60" s="32" t="str">
        <f t="shared" si="8"/>
        <v/>
      </c>
      <c r="G60" s="32" t="str">
        <f t="shared" si="8"/>
        <v/>
      </c>
      <c r="H60" s="32" t="str">
        <f t="shared" si="8"/>
        <v/>
      </c>
      <c r="I60" s="32" t="str">
        <f t="shared" si="8"/>
        <v/>
      </c>
      <c r="J60" s="32" t="str">
        <f t="shared" si="8"/>
        <v/>
      </c>
      <c r="K60" s="32" t="str">
        <f t="shared" si="8"/>
        <v/>
      </c>
      <c r="L60" s="32" t="str">
        <f t="shared" si="8"/>
        <v/>
      </c>
      <c r="M60" s="32" t="str">
        <f t="shared" si="10"/>
        <v/>
      </c>
      <c r="N60" s="180"/>
      <c r="O60" s="31" t="str">
        <f t="shared" si="9"/>
        <v/>
      </c>
      <c r="P60" s="31" t="str">
        <f t="shared" si="9"/>
        <v/>
      </c>
      <c r="Q60" s="31" t="str">
        <f t="shared" si="9"/>
        <v/>
      </c>
      <c r="R60" s="31" t="str">
        <f t="shared" si="9"/>
        <v/>
      </c>
      <c r="S60" s="31" t="str">
        <f t="shared" si="9"/>
        <v/>
      </c>
      <c r="T60" s="31" t="str">
        <f t="shared" si="9"/>
        <v/>
      </c>
      <c r="U60" s="31" t="str">
        <f t="shared" si="9"/>
        <v/>
      </c>
      <c r="V60" s="31" t="str">
        <f t="shared" si="9"/>
        <v/>
      </c>
      <c r="W60" s="31" t="str">
        <f t="shared" si="9"/>
        <v/>
      </c>
      <c r="X60" s="31" t="str">
        <f t="shared" si="11"/>
        <v/>
      </c>
    </row>
    <row r="61" spans="1:24" ht="15.75" x14ac:dyDescent="0.25">
      <c r="A61" s="23">
        <v>13</v>
      </c>
      <c r="B61" s="187"/>
      <c r="C61" s="189"/>
      <c r="D61" s="32" t="str">
        <f t="shared" si="8"/>
        <v/>
      </c>
      <c r="E61" s="32" t="str">
        <f t="shared" si="8"/>
        <v/>
      </c>
      <c r="F61" s="32" t="str">
        <f t="shared" si="8"/>
        <v/>
      </c>
      <c r="G61" s="32" t="str">
        <f t="shared" si="8"/>
        <v/>
      </c>
      <c r="H61" s="32" t="str">
        <f t="shared" si="8"/>
        <v/>
      </c>
      <c r="I61" s="32" t="str">
        <f t="shared" si="8"/>
        <v/>
      </c>
      <c r="J61" s="32" t="str">
        <f t="shared" si="8"/>
        <v/>
      </c>
      <c r="K61" s="32" t="str">
        <f t="shared" si="8"/>
        <v/>
      </c>
      <c r="L61" s="32" t="str">
        <f t="shared" si="8"/>
        <v/>
      </c>
      <c r="M61" s="32" t="str">
        <f t="shared" si="10"/>
        <v/>
      </c>
      <c r="N61" s="180"/>
      <c r="O61" s="31" t="str">
        <f t="shared" si="9"/>
        <v/>
      </c>
      <c r="P61" s="31" t="str">
        <f t="shared" si="9"/>
        <v/>
      </c>
      <c r="Q61" s="31" t="str">
        <f t="shared" si="9"/>
        <v/>
      </c>
      <c r="R61" s="31" t="str">
        <f t="shared" si="9"/>
        <v/>
      </c>
      <c r="S61" s="31" t="str">
        <f t="shared" si="9"/>
        <v/>
      </c>
      <c r="T61" s="31" t="str">
        <f t="shared" si="9"/>
        <v/>
      </c>
      <c r="U61" s="31" t="str">
        <f t="shared" si="9"/>
        <v/>
      </c>
      <c r="V61" s="31" t="str">
        <f t="shared" si="9"/>
        <v/>
      </c>
      <c r="W61" s="31" t="str">
        <f t="shared" si="9"/>
        <v/>
      </c>
      <c r="X61" s="31" t="str">
        <f t="shared" si="11"/>
        <v/>
      </c>
    </row>
    <row r="62" spans="1:24" ht="15.75" x14ac:dyDescent="0.25">
      <c r="A62" s="23">
        <v>12</v>
      </c>
      <c r="B62" s="187"/>
      <c r="C62" s="189"/>
      <c r="D62" s="32" t="str">
        <f t="shared" si="8"/>
        <v/>
      </c>
      <c r="E62" s="32" t="str">
        <f t="shared" si="8"/>
        <v/>
      </c>
      <c r="F62" s="32" t="str">
        <f t="shared" si="8"/>
        <v/>
      </c>
      <c r="G62" s="32" t="str">
        <f t="shared" si="8"/>
        <v/>
      </c>
      <c r="H62" s="32" t="str">
        <f t="shared" si="8"/>
        <v/>
      </c>
      <c r="I62" s="32" t="str">
        <f t="shared" si="8"/>
        <v/>
      </c>
      <c r="J62" s="32" t="str">
        <f t="shared" si="8"/>
        <v/>
      </c>
      <c r="K62" s="32" t="str">
        <f t="shared" si="8"/>
        <v/>
      </c>
      <c r="L62" s="32" t="str">
        <f t="shared" si="8"/>
        <v/>
      </c>
      <c r="M62" s="32" t="str">
        <f t="shared" si="10"/>
        <v/>
      </c>
      <c r="N62" s="180"/>
      <c r="O62" s="31" t="str">
        <f t="shared" si="9"/>
        <v/>
      </c>
      <c r="P62" s="31" t="str">
        <f t="shared" si="9"/>
        <v/>
      </c>
      <c r="Q62" s="31" t="str">
        <f t="shared" si="9"/>
        <v/>
      </c>
      <c r="R62" s="31" t="str">
        <f t="shared" si="9"/>
        <v/>
      </c>
      <c r="S62" s="31" t="str">
        <f t="shared" si="9"/>
        <v/>
      </c>
      <c r="T62" s="31" t="str">
        <f t="shared" si="9"/>
        <v/>
      </c>
      <c r="U62" s="31" t="str">
        <f t="shared" si="9"/>
        <v/>
      </c>
      <c r="V62" s="31" t="str">
        <f t="shared" si="9"/>
        <v/>
      </c>
      <c r="W62" s="31" t="str">
        <f t="shared" si="9"/>
        <v/>
      </c>
      <c r="X62" s="31" t="str">
        <f t="shared" si="11"/>
        <v/>
      </c>
    </row>
    <row r="63" spans="1:24" ht="16.5" thickBot="1" x14ac:dyDescent="0.3">
      <c r="A63" s="23">
        <v>11</v>
      </c>
      <c r="B63" s="187"/>
      <c r="C63" s="190"/>
      <c r="D63" s="32" t="str">
        <f t="shared" si="8"/>
        <v/>
      </c>
      <c r="E63" s="32" t="str">
        <f t="shared" si="8"/>
        <v/>
      </c>
      <c r="F63" s="32" t="str">
        <f t="shared" si="8"/>
        <v/>
      </c>
      <c r="G63" s="32" t="str">
        <f t="shared" si="8"/>
        <v/>
      </c>
      <c r="H63" s="32" t="str">
        <f t="shared" si="8"/>
        <v/>
      </c>
      <c r="I63" s="32" t="str">
        <f t="shared" si="8"/>
        <v/>
      </c>
      <c r="J63" s="32" t="str">
        <f t="shared" si="8"/>
        <v/>
      </c>
      <c r="K63" s="32" t="str">
        <f t="shared" si="8"/>
        <v/>
      </c>
      <c r="L63" s="32" t="str">
        <f t="shared" si="8"/>
        <v/>
      </c>
      <c r="M63" s="32" t="str">
        <f t="shared" si="10"/>
        <v/>
      </c>
      <c r="N63" s="191"/>
      <c r="O63" s="31" t="str">
        <f t="shared" si="9"/>
        <v/>
      </c>
      <c r="P63" s="31" t="str">
        <f t="shared" si="9"/>
        <v/>
      </c>
      <c r="Q63" s="31" t="str">
        <f t="shared" si="9"/>
        <v/>
      </c>
      <c r="R63" s="31" t="str">
        <f t="shared" si="9"/>
        <v/>
      </c>
      <c r="S63" s="31" t="str">
        <f t="shared" si="9"/>
        <v/>
      </c>
      <c r="T63" s="31" t="str">
        <f t="shared" si="9"/>
        <v/>
      </c>
      <c r="U63" s="31" t="str">
        <f t="shared" si="9"/>
        <v/>
      </c>
      <c r="V63" s="31" t="str">
        <f t="shared" si="9"/>
        <v/>
      </c>
      <c r="W63" s="31" t="str">
        <f t="shared" si="9"/>
        <v/>
      </c>
      <c r="X63" s="31" t="str">
        <f t="shared" si="11"/>
        <v/>
      </c>
    </row>
    <row r="64" spans="1:24" x14ac:dyDescent="0.25">
      <c r="A64" s="3"/>
      <c r="B64" s="187"/>
      <c r="C64" s="3"/>
      <c r="D64" s="192" t="s">
        <v>36</v>
      </c>
      <c r="E64" s="193"/>
      <c r="F64" s="193"/>
      <c r="G64" s="193"/>
      <c r="H64" s="193"/>
      <c r="I64" s="193"/>
      <c r="J64" s="193"/>
      <c r="K64" s="193"/>
      <c r="L64" s="193"/>
      <c r="M64" s="194"/>
      <c r="N64" s="29"/>
      <c r="O64" s="193" t="s">
        <v>36</v>
      </c>
      <c r="P64" s="193"/>
      <c r="Q64" s="193"/>
      <c r="R64" s="193"/>
      <c r="S64" s="193"/>
      <c r="T64" s="193"/>
      <c r="U64" s="193"/>
      <c r="V64" s="193"/>
      <c r="W64" s="193"/>
      <c r="X64" s="195"/>
    </row>
    <row r="65" spans="1:24" x14ac:dyDescent="0.25">
      <c r="A65" s="23">
        <v>10</v>
      </c>
      <c r="B65" s="187"/>
      <c r="C65" s="188" t="s">
        <v>65</v>
      </c>
      <c r="D65" s="32" t="str">
        <f t="shared" ref="D65:L74" si="12">IF(D13=1,"You","")</f>
        <v/>
      </c>
      <c r="E65" s="32" t="str">
        <f t="shared" si="12"/>
        <v/>
      </c>
      <c r="F65" s="32" t="str">
        <f t="shared" si="12"/>
        <v/>
      </c>
      <c r="G65" s="32" t="str">
        <f t="shared" si="12"/>
        <v/>
      </c>
      <c r="H65" s="32" t="str">
        <f t="shared" si="12"/>
        <v/>
      </c>
      <c r="I65" s="32" t="str">
        <f t="shared" si="12"/>
        <v/>
      </c>
      <c r="J65" s="32" t="str">
        <f t="shared" si="12"/>
        <v/>
      </c>
      <c r="K65" s="32" t="str">
        <f t="shared" si="12"/>
        <v/>
      </c>
      <c r="L65" s="32" t="str">
        <f t="shared" si="12"/>
        <v/>
      </c>
      <c r="M65" s="32" t="str">
        <f>IF(M13=1,"You","")</f>
        <v/>
      </c>
      <c r="N65" s="179" t="s">
        <v>65</v>
      </c>
      <c r="O65" s="32" t="str">
        <f t="shared" ref="O65:W74" si="13">IF(O13=1,"You","")</f>
        <v/>
      </c>
      <c r="P65" s="32" t="str">
        <f t="shared" si="13"/>
        <v/>
      </c>
      <c r="Q65" s="32" t="str">
        <f t="shared" si="13"/>
        <v/>
      </c>
      <c r="R65" s="32" t="str">
        <f t="shared" si="13"/>
        <v/>
      </c>
      <c r="S65" s="32" t="str">
        <f t="shared" si="13"/>
        <v/>
      </c>
      <c r="T65" s="32" t="str">
        <f t="shared" si="13"/>
        <v/>
      </c>
      <c r="U65" s="32" t="str">
        <f t="shared" si="13"/>
        <v/>
      </c>
      <c r="V65" s="32" t="str">
        <f t="shared" si="13"/>
        <v/>
      </c>
      <c r="W65" s="32" t="str">
        <f t="shared" si="13"/>
        <v/>
      </c>
      <c r="X65" s="32" t="str">
        <f>IF(X13=1,"You","")</f>
        <v/>
      </c>
    </row>
    <row r="66" spans="1:24" x14ac:dyDescent="0.25">
      <c r="A66" s="23">
        <v>9</v>
      </c>
      <c r="B66" s="187"/>
      <c r="C66" s="189"/>
      <c r="D66" s="32" t="str">
        <f t="shared" si="12"/>
        <v/>
      </c>
      <c r="E66" s="32" t="str">
        <f t="shared" si="12"/>
        <v/>
      </c>
      <c r="F66" s="32" t="str">
        <f t="shared" si="12"/>
        <v/>
      </c>
      <c r="G66" s="32" t="str">
        <f t="shared" si="12"/>
        <v/>
      </c>
      <c r="H66" s="32" t="str">
        <f t="shared" si="12"/>
        <v/>
      </c>
      <c r="I66" s="32" t="str">
        <f t="shared" si="12"/>
        <v/>
      </c>
      <c r="J66" s="32" t="str">
        <f t="shared" si="12"/>
        <v/>
      </c>
      <c r="K66" s="32" t="str">
        <f t="shared" si="12"/>
        <v/>
      </c>
      <c r="L66" s="32" t="str">
        <f t="shared" si="12"/>
        <v/>
      </c>
      <c r="M66" s="32" t="str">
        <f t="shared" ref="M66:M74" si="14">IF(M14=1,"You","")</f>
        <v/>
      </c>
      <c r="N66" s="180"/>
      <c r="O66" s="32" t="str">
        <f t="shared" si="13"/>
        <v/>
      </c>
      <c r="P66" s="32" t="str">
        <f t="shared" si="13"/>
        <v/>
      </c>
      <c r="Q66" s="32" t="str">
        <f t="shared" si="13"/>
        <v/>
      </c>
      <c r="R66" s="32" t="str">
        <f t="shared" si="13"/>
        <v/>
      </c>
      <c r="S66" s="32" t="str">
        <f t="shared" si="13"/>
        <v/>
      </c>
      <c r="T66" s="32" t="str">
        <f t="shared" si="13"/>
        <v/>
      </c>
      <c r="U66" s="32" t="str">
        <f t="shared" si="13"/>
        <v/>
      </c>
      <c r="V66" s="32" t="str">
        <f t="shared" si="13"/>
        <v/>
      </c>
      <c r="W66" s="32" t="str">
        <f t="shared" si="13"/>
        <v/>
      </c>
      <c r="X66" s="32" t="str">
        <f t="shared" ref="X66:X74" si="15">IF(X14=1,"You","")</f>
        <v/>
      </c>
    </row>
    <row r="67" spans="1:24" x14ac:dyDescent="0.25">
      <c r="A67" s="23">
        <v>8</v>
      </c>
      <c r="B67" s="187"/>
      <c r="C67" s="189"/>
      <c r="D67" s="32" t="str">
        <f t="shared" si="12"/>
        <v/>
      </c>
      <c r="E67" s="32" t="str">
        <f t="shared" si="12"/>
        <v/>
      </c>
      <c r="F67" s="32" t="str">
        <f t="shared" si="12"/>
        <v/>
      </c>
      <c r="G67" s="32" t="str">
        <f t="shared" si="12"/>
        <v/>
      </c>
      <c r="H67" s="32" t="str">
        <f t="shared" si="12"/>
        <v/>
      </c>
      <c r="I67" s="32" t="str">
        <f t="shared" si="12"/>
        <v/>
      </c>
      <c r="J67" s="32" t="str">
        <f t="shared" si="12"/>
        <v/>
      </c>
      <c r="K67" s="32" t="str">
        <f t="shared" si="12"/>
        <v/>
      </c>
      <c r="L67" s="32" t="str">
        <f t="shared" si="12"/>
        <v/>
      </c>
      <c r="M67" s="32" t="str">
        <f t="shared" si="14"/>
        <v/>
      </c>
      <c r="N67" s="180"/>
      <c r="O67" s="32" t="str">
        <f t="shared" si="13"/>
        <v/>
      </c>
      <c r="P67" s="32" t="str">
        <f t="shared" si="13"/>
        <v/>
      </c>
      <c r="Q67" s="32" t="str">
        <f t="shared" si="13"/>
        <v/>
      </c>
      <c r="R67" s="32" t="str">
        <f t="shared" si="13"/>
        <v/>
      </c>
      <c r="S67" s="32" t="str">
        <f t="shared" si="13"/>
        <v/>
      </c>
      <c r="T67" s="32" t="str">
        <f t="shared" si="13"/>
        <v/>
      </c>
      <c r="U67" s="32" t="str">
        <f t="shared" si="13"/>
        <v/>
      </c>
      <c r="V67" s="32" t="str">
        <f t="shared" si="13"/>
        <v/>
      </c>
      <c r="W67" s="32" t="str">
        <f t="shared" si="13"/>
        <v/>
      </c>
      <c r="X67" s="32" t="str">
        <f t="shared" si="15"/>
        <v/>
      </c>
    </row>
    <row r="68" spans="1:24" x14ac:dyDescent="0.25">
      <c r="A68" s="23">
        <v>7</v>
      </c>
      <c r="B68" s="187"/>
      <c r="C68" s="189"/>
      <c r="D68" s="32" t="str">
        <f t="shared" si="12"/>
        <v/>
      </c>
      <c r="E68" s="32" t="str">
        <f t="shared" si="12"/>
        <v/>
      </c>
      <c r="F68" s="32" t="str">
        <f t="shared" si="12"/>
        <v/>
      </c>
      <c r="G68" s="32" t="str">
        <f t="shared" si="12"/>
        <v/>
      </c>
      <c r="H68" s="32" t="str">
        <f t="shared" si="12"/>
        <v/>
      </c>
      <c r="I68" s="32" t="str">
        <f t="shared" si="12"/>
        <v/>
      </c>
      <c r="J68" s="32" t="str">
        <f t="shared" si="12"/>
        <v/>
      </c>
      <c r="K68" s="32" t="str">
        <f t="shared" si="12"/>
        <v/>
      </c>
      <c r="L68" s="32" t="str">
        <f t="shared" si="12"/>
        <v/>
      </c>
      <c r="M68" s="32" t="str">
        <f t="shared" si="14"/>
        <v/>
      </c>
      <c r="N68" s="180"/>
      <c r="O68" s="32" t="str">
        <f t="shared" si="13"/>
        <v/>
      </c>
      <c r="P68" s="32" t="str">
        <f t="shared" si="13"/>
        <v/>
      </c>
      <c r="Q68" s="32" t="str">
        <f t="shared" si="13"/>
        <v/>
      </c>
      <c r="R68" s="32" t="str">
        <f t="shared" si="13"/>
        <v/>
      </c>
      <c r="S68" s="32" t="str">
        <f t="shared" si="13"/>
        <v/>
      </c>
      <c r="T68" s="32" t="str">
        <f t="shared" si="13"/>
        <v/>
      </c>
      <c r="U68" s="32" t="str">
        <f t="shared" si="13"/>
        <v/>
      </c>
      <c r="V68" s="32" t="str">
        <f t="shared" si="13"/>
        <v/>
      </c>
      <c r="W68" s="32" t="str">
        <f t="shared" si="13"/>
        <v/>
      </c>
      <c r="X68" s="32" t="str">
        <f t="shared" si="15"/>
        <v/>
      </c>
    </row>
    <row r="69" spans="1:24" x14ac:dyDescent="0.25">
      <c r="A69" s="23">
        <v>6</v>
      </c>
      <c r="B69" s="187"/>
      <c r="C69" s="189"/>
      <c r="D69" s="32" t="str">
        <f t="shared" si="12"/>
        <v/>
      </c>
      <c r="E69" s="32" t="str">
        <f t="shared" si="12"/>
        <v/>
      </c>
      <c r="F69" s="32" t="str">
        <f t="shared" si="12"/>
        <v/>
      </c>
      <c r="G69" s="32" t="str">
        <f t="shared" si="12"/>
        <v/>
      </c>
      <c r="H69" s="32" t="str">
        <f t="shared" si="12"/>
        <v/>
      </c>
      <c r="I69" s="32" t="str">
        <f t="shared" si="12"/>
        <v/>
      </c>
      <c r="J69" s="32" t="str">
        <f t="shared" si="12"/>
        <v/>
      </c>
      <c r="K69" s="32" t="str">
        <f t="shared" si="12"/>
        <v/>
      </c>
      <c r="L69" s="32" t="str">
        <f t="shared" si="12"/>
        <v/>
      </c>
      <c r="M69" s="32" t="str">
        <f t="shared" si="14"/>
        <v/>
      </c>
      <c r="N69" s="180"/>
      <c r="O69" s="32" t="str">
        <f t="shared" si="13"/>
        <v/>
      </c>
      <c r="P69" s="32" t="str">
        <f t="shared" si="13"/>
        <v/>
      </c>
      <c r="Q69" s="32" t="str">
        <f t="shared" si="13"/>
        <v/>
      </c>
      <c r="R69" s="32" t="str">
        <f t="shared" si="13"/>
        <v/>
      </c>
      <c r="S69" s="32" t="str">
        <f t="shared" si="13"/>
        <v/>
      </c>
      <c r="T69" s="32" t="str">
        <f t="shared" si="13"/>
        <v/>
      </c>
      <c r="U69" s="32" t="str">
        <f t="shared" si="13"/>
        <v/>
      </c>
      <c r="V69" s="32" t="str">
        <f t="shared" si="13"/>
        <v/>
      </c>
      <c r="W69" s="32" t="str">
        <f t="shared" si="13"/>
        <v/>
      </c>
      <c r="X69" s="32" t="str">
        <f t="shared" si="15"/>
        <v/>
      </c>
    </row>
    <row r="70" spans="1:24" x14ac:dyDescent="0.25">
      <c r="A70" s="23">
        <v>5</v>
      </c>
      <c r="B70" s="187"/>
      <c r="C70" s="189"/>
      <c r="D70" s="32" t="str">
        <f t="shared" si="12"/>
        <v/>
      </c>
      <c r="E70" s="32" t="str">
        <f t="shared" si="12"/>
        <v/>
      </c>
      <c r="F70" s="32" t="str">
        <f t="shared" si="12"/>
        <v/>
      </c>
      <c r="G70" s="32" t="str">
        <f t="shared" si="12"/>
        <v/>
      </c>
      <c r="H70" s="32" t="str">
        <f t="shared" si="12"/>
        <v/>
      </c>
      <c r="I70" s="32" t="str">
        <f t="shared" si="12"/>
        <v/>
      </c>
      <c r="J70" s="32" t="str">
        <f t="shared" si="12"/>
        <v/>
      </c>
      <c r="K70" s="32" t="str">
        <f t="shared" si="12"/>
        <v/>
      </c>
      <c r="L70" s="32" t="str">
        <f t="shared" si="12"/>
        <v/>
      </c>
      <c r="M70" s="32" t="str">
        <f t="shared" si="14"/>
        <v/>
      </c>
      <c r="N70" s="180"/>
      <c r="O70" s="32" t="str">
        <f t="shared" si="13"/>
        <v/>
      </c>
      <c r="P70" s="32" t="str">
        <f t="shared" si="13"/>
        <v/>
      </c>
      <c r="Q70" s="32" t="str">
        <f t="shared" si="13"/>
        <v/>
      </c>
      <c r="R70" s="32" t="str">
        <f t="shared" si="13"/>
        <v/>
      </c>
      <c r="S70" s="32" t="str">
        <f t="shared" si="13"/>
        <v/>
      </c>
      <c r="T70" s="32" t="str">
        <f t="shared" si="13"/>
        <v/>
      </c>
      <c r="U70" s="32" t="str">
        <f t="shared" si="13"/>
        <v/>
      </c>
      <c r="V70" s="32" t="str">
        <f t="shared" si="13"/>
        <v/>
      </c>
      <c r="W70" s="32" t="str">
        <f t="shared" si="13"/>
        <v/>
      </c>
      <c r="X70" s="32" t="str">
        <f t="shared" si="15"/>
        <v/>
      </c>
    </row>
    <row r="71" spans="1:24" x14ac:dyDescent="0.25">
      <c r="A71" s="23">
        <v>4</v>
      </c>
      <c r="B71" s="187"/>
      <c r="C71" s="189"/>
      <c r="D71" s="32" t="str">
        <f t="shared" si="12"/>
        <v/>
      </c>
      <c r="E71" s="32" t="str">
        <f t="shared" si="12"/>
        <v/>
      </c>
      <c r="F71" s="32" t="str">
        <f t="shared" si="12"/>
        <v/>
      </c>
      <c r="G71" s="32" t="str">
        <f t="shared" si="12"/>
        <v/>
      </c>
      <c r="H71" s="32" t="str">
        <f t="shared" si="12"/>
        <v/>
      </c>
      <c r="I71" s="32" t="str">
        <f t="shared" si="12"/>
        <v/>
      </c>
      <c r="J71" s="32" t="str">
        <f t="shared" si="12"/>
        <v/>
      </c>
      <c r="K71" s="32" t="str">
        <f t="shared" si="12"/>
        <v/>
      </c>
      <c r="L71" s="32" t="str">
        <f t="shared" si="12"/>
        <v/>
      </c>
      <c r="M71" s="32" t="str">
        <f t="shared" si="14"/>
        <v/>
      </c>
      <c r="N71" s="180"/>
      <c r="O71" s="32" t="str">
        <f t="shared" si="13"/>
        <v/>
      </c>
      <c r="P71" s="32" t="str">
        <f t="shared" si="13"/>
        <v/>
      </c>
      <c r="Q71" s="32" t="str">
        <f t="shared" si="13"/>
        <v/>
      </c>
      <c r="R71" s="32" t="str">
        <f t="shared" si="13"/>
        <v/>
      </c>
      <c r="S71" s="32" t="str">
        <f t="shared" si="13"/>
        <v/>
      </c>
      <c r="T71" s="32" t="str">
        <f t="shared" si="13"/>
        <v/>
      </c>
      <c r="U71" s="32" t="str">
        <f t="shared" si="13"/>
        <v/>
      </c>
      <c r="V71" s="32" t="str">
        <f t="shared" si="13"/>
        <v/>
      </c>
      <c r="W71" s="32" t="str">
        <f t="shared" si="13"/>
        <v/>
      </c>
      <c r="X71" s="32" t="str">
        <f t="shared" si="15"/>
        <v/>
      </c>
    </row>
    <row r="72" spans="1:24" x14ac:dyDescent="0.25">
      <c r="A72" s="23">
        <v>3</v>
      </c>
      <c r="B72" s="187"/>
      <c r="C72" s="189"/>
      <c r="D72" s="32" t="str">
        <f t="shared" si="12"/>
        <v/>
      </c>
      <c r="E72" s="32" t="str">
        <f t="shared" si="12"/>
        <v/>
      </c>
      <c r="F72" s="32" t="str">
        <f t="shared" si="12"/>
        <v/>
      </c>
      <c r="G72" s="32" t="str">
        <f t="shared" si="12"/>
        <v/>
      </c>
      <c r="H72" s="32" t="str">
        <f t="shared" si="12"/>
        <v/>
      </c>
      <c r="I72" s="32" t="str">
        <f t="shared" si="12"/>
        <v/>
      </c>
      <c r="J72" s="32" t="str">
        <f t="shared" si="12"/>
        <v/>
      </c>
      <c r="K72" s="32" t="str">
        <f t="shared" si="12"/>
        <v/>
      </c>
      <c r="L72" s="32" t="str">
        <f t="shared" si="12"/>
        <v/>
      </c>
      <c r="M72" s="32" t="str">
        <f t="shared" si="14"/>
        <v/>
      </c>
      <c r="N72" s="180"/>
      <c r="O72" s="32" t="str">
        <f t="shared" si="13"/>
        <v/>
      </c>
      <c r="P72" s="32" t="str">
        <f t="shared" si="13"/>
        <v/>
      </c>
      <c r="Q72" s="32" t="str">
        <f t="shared" si="13"/>
        <v/>
      </c>
      <c r="R72" s="32" t="str">
        <f t="shared" si="13"/>
        <v/>
      </c>
      <c r="S72" s="32" t="str">
        <f t="shared" si="13"/>
        <v/>
      </c>
      <c r="T72" s="32" t="str">
        <f t="shared" si="13"/>
        <v/>
      </c>
      <c r="U72" s="32" t="str">
        <f t="shared" si="13"/>
        <v/>
      </c>
      <c r="V72" s="32" t="str">
        <f t="shared" si="13"/>
        <v/>
      </c>
      <c r="W72" s="32" t="str">
        <f t="shared" si="13"/>
        <v/>
      </c>
      <c r="X72" s="32" t="str">
        <f t="shared" si="15"/>
        <v/>
      </c>
    </row>
    <row r="73" spans="1:24" x14ac:dyDescent="0.25">
      <c r="A73" s="23">
        <v>2</v>
      </c>
      <c r="B73" s="187"/>
      <c r="C73" s="189"/>
      <c r="D73" s="32" t="str">
        <f t="shared" si="12"/>
        <v/>
      </c>
      <c r="E73" s="32" t="str">
        <f t="shared" si="12"/>
        <v/>
      </c>
      <c r="F73" s="32" t="str">
        <f t="shared" si="12"/>
        <v/>
      </c>
      <c r="G73" s="32" t="str">
        <f t="shared" si="12"/>
        <v/>
      </c>
      <c r="H73" s="32" t="str">
        <f t="shared" si="12"/>
        <v/>
      </c>
      <c r="I73" s="32" t="str">
        <f t="shared" si="12"/>
        <v/>
      </c>
      <c r="J73" s="32" t="str">
        <f t="shared" si="12"/>
        <v/>
      </c>
      <c r="K73" s="32" t="str">
        <f t="shared" si="12"/>
        <v/>
      </c>
      <c r="L73" s="32" t="str">
        <f t="shared" si="12"/>
        <v/>
      </c>
      <c r="M73" s="32" t="str">
        <f t="shared" si="14"/>
        <v/>
      </c>
      <c r="N73" s="180"/>
      <c r="O73" s="32" t="str">
        <f t="shared" si="13"/>
        <v/>
      </c>
      <c r="P73" s="32" t="str">
        <f t="shared" si="13"/>
        <v/>
      </c>
      <c r="Q73" s="32" t="str">
        <f t="shared" si="13"/>
        <v/>
      </c>
      <c r="R73" s="32" t="str">
        <f t="shared" si="13"/>
        <v/>
      </c>
      <c r="S73" s="32" t="str">
        <f t="shared" si="13"/>
        <v/>
      </c>
      <c r="T73" s="32" t="str">
        <f t="shared" si="13"/>
        <v/>
      </c>
      <c r="U73" s="32" t="str">
        <f t="shared" si="13"/>
        <v/>
      </c>
      <c r="V73" s="32" t="str">
        <f t="shared" si="13"/>
        <v/>
      </c>
      <c r="W73" s="32" t="str">
        <f t="shared" si="13"/>
        <v/>
      </c>
      <c r="X73" s="32" t="str">
        <f t="shared" si="15"/>
        <v/>
      </c>
    </row>
    <row r="74" spans="1:24" ht="15.75" thickBot="1" x14ac:dyDescent="0.3">
      <c r="A74" s="23">
        <v>1</v>
      </c>
      <c r="B74" s="187"/>
      <c r="C74" s="190"/>
      <c r="D74" s="32" t="str">
        <f t="shared" si="12"/>
        <v/>
      </c>
      <c r="E74" s="32" t="str">
        <f t="shared" si="12"/>
        <v/>
      </c>
      <c r="F74" s="32" t="str">
        <f t="shared" si="12"/>
        <v/>
      </c>
      <c r="G74" s="32" t="str">
        <f t="shared" si="12"/>
        <v/>
      </c>
      <c r="H74" s="32" t="str">
        <f t="shared" si="12"/>
        <v/>
      </c>
      <c r="I74" s="32" t="str">
        <f t="shared" si="12"/>
        <v/>
      </c>
      <c r="J74" s="32" t="str">
        <f t="shared" si="12"/>
        <v/>
      </c>
      <c r="K74" s="32" t="str">
        <f t="shared" si="12"/>
        <v/>
      </c>
      <c r="L74" s="32" t="str">
        <f t="shared" si="12"/>
        <v/>
      </c>
      <c r="M74" s="32" t="str">
        <f t="shared" si="14"/>
        <v/>
      </c>
      <c r="N74" s="191"/>
      <c r="O74" s="32" t="str">
        <f t="shared" si="13"/>
        <v/>
      </c>
      <c r="P74" s="32" t="str">
        <f t="shared" si="13"/>
        <v/>
      </c>
      <c r="Q74" s="32" t="str">
        <f t="shared" si="13"/>
        <v/>
      </c>
      <c r="R74" s="32" t="str">
        <f t="shared" si="13"/>
        <v/>
      </c>
      <c r="S74" s="32" t="str">
        <f t="shared" si="13"/>
        <v/>
      </c>
      <c r="T74" s="32" t="str">
        <f t="shared" si="13"/>
        <v/>
      </c>
      <c r="U74" s="32" t="str">
        <f t="shared" si="13"/>
        <v/>
      </c>
      <c r="V74" s="32" t="str">
        <f t="shared" si="13"/>
        <v/>
      </c>
      <c r="W74" s="32" t="str">
        <f t="shared" si="13"/>
        <v/>
      </c>
      <c r="X74" s="32" t="str">
        <f t="shared" si="15"/>
        <v/>
      </c>
    </row>
    <row r="75" spans="1:24" x14ac:dyDescent="0.25">
      <c r="C75" s="33"/>
      <c r="D75" s="183" t="s">
        <v>36</v>
      </c>
      <c r="E75" s="184"/>
      <c r="F75" s="184"/>
      <c r="G75" s="184"/>
      <c r="H75" s="184"/>
      <c r="I75" s="184"/>
      <c r="J75" s="184"/>
      <c r="K75" s="184"/>
      <c r="L75" s="184"/>
      <c r="M75" s="185"/>
      <c r="N75" s="33"/>
      <c r="O75" s="183" t="s">
        <v>36</v>
      </c>
      <c r="P75" s="184"/>
      <c r="Q75" s="184"/>
      <c r="R75" s="184"/>
      <c r="S75" s="184"/>
      <c r="T75" s="184"/>
      <c r="U75" s="184"/>
      <c r="V75" s="184"/>
      <c r="W75" s="184"/>
      <c r="X75" s="185"/>
    </row>
    <row r="76" spans="1:24" ht="21" x14ac:dyDescent="0.35">
      <c r="C76" s="33"/>
      <c r="D76" s="186" t="s">
        <v>32</v>
      </c>
      <c r="E76" s="186"/>
      <c r="F76" s="186"/>
      <c r="G76" s="186"/>
      <c r="H76" s="186"/>
      <c r="I76" s="186"/>
      <c r="J76" s="186"/>
      <c r="K76" s="186"/>
      <c r="L76" s="186"/>
      <c r="M76" s="186"/>
      <c r="N76" s="186"/>
      <c r="O76" s="186"/>
      <c r="P76" s="186"/>
      <c r="Q76" s="186"/>
      <c r="R76" s="186"/>
      <c r="S76" s="186"/>
      <c r="T76" s="186"/>
      <c r="U76" s="186"/>
      <c r="V76" s="186"/>
      <c r="W76" s="186"/>
      <c r="X76" s="186"/>
    </row>
    <row r="77" spans="1:24" x14ac:dyDescent="0.25">
      <c r="D77" s="23">
        <v>1</v>
      </c>
      <c r="E77" s="23">
        <v>2</v>
      </c>
      <c r="F77" s="23">
        <v>3</v>
      </c>
      <c r="G77" s="23">
        <v>4</v>
      </c>
      <c r="H77" s="23">
        <v>5</v>
      </c>
      <c r="I77" s="23">
        <v>6</v>
      </c>
      <c r="J77" s="23">
        <v>7</v>
      </c>
      <c r="K77" s="23">
        <v>8</v>
      </c>
      <c r="L77" s="23">
        <v>9</v>
      </c>
      <c r="M77" s="23">
        <v>10</v>
      </c>
      <c r="O77" s="23">
        <v>11</v>
      </c>
      <c r="P77" s="23">
        <v>12</v>
      </c>
      <c r="Q77" s="23">
        <v>13</v>
      </c>
      <c r="R77" s="23">
        <v>14</v>
      </c>
      <c r="S77" s="23">
        <v>15</v>
      </c>
      <c r="T77" s="23">
        <v>16</v>
      </c>
      <c r="U77" s="23">
        <v>17</v>
      </c>
      <c r="V77" s="23">
        <v>18</v>
      </c>
      <c r="W77" s="23">
        <v>19</v>
      </c>
      <c r="X77" s="23">
        <v>20</v>
      </c>
    </row>
  </sheetData>
  <mergeCells count="20">
    <mergeCell ref="D75:M75"/>
    <mergeCell ref="O75:X75"/>
    <mergeCell ref="D76:X76"/>
    <mergeCell ref="B54:B74"/>
    <mergeCell ref="C54:C63"/>
    <mergeCell ref="N54:N63"/>
    <mergeCell ref="D64:M64"/>
    <mergeCell ref="O64:X64"/>
    <mergeCell ref="C65:C74"/>
    <mergeCell ref="N65:N74"/>
    <mergeCell ref="D23:M23"/>
    <mergeCell ref="O23:X23"/>
    <mergeCell ref="D24:X24"/>
    <mergeCell ref="B2:B22"/>
    <mergeCell ref="C2:C11"/>
    <mergeCell ref="N2:N11"/>
    <mergeCell ref="D12:M12"/>
    <mergeCell ref="O12:X12"/>
    <mergeCell ref="C13:C22"/>
    <mergeCell ref="N13:N22"/>
  </mergeCells>
  <pageMargins left="0.7" right="0.7" top="0.75" bottom="0.75" header="0.3" footer="0.3"/>
  <pageSetup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5"/>
  <sheetViews>
    <sheetView showGridLines="0" workbookViewId="0">
      <selection activeCell="Z5" sqref="Z5:AA8"/>
    </sheetView>
  </sheetViews>
  <sheetFormatPr defaultRowHeight="15" x14ac:dyDescent="0.25"/>
  <cols>
    <col min="1" max="1" width="6" style="23" customWidth="1"/>
    <col min="2" max="2" width="3.28515625" style="23" customWidth="1"/>
    <col min="3" max="3" width="2.7109375" style="23" customWidth="1"/>
    <col min="4" max="13" width="4.7109375" style="23" customWidth="1"/>
    <col min="14" max="14" width="2.42578125" style="23" customWidth="1"/>
    <col min="15" max="24" width="4.7109375" style="23" customWidth="1"/>
    <col min="25" max="25" width="5.7109375" style="23" customWidth="1"/>
    <col min="26" max="26" width="9.140625" style="23"/>
    <col min="27" max="27" width="9.42578125" style="23" customWidth="1"/>
    <col min="28" max="47" width="5.7109375" style="23" customWidth="1"/>
    <col min="48" max="48" width="9.140625" style="23"/>
    <col min="49" max="69" width="4.7109375" style="23" customWidth="1"/>
    <col min="70" max="16384" width="9.140625" style="23"/>
  </cols>
  <sheetData>
    <row r="1" spans="1:46" ht="15.75" thickBot="1" x14ac:dyDescent="0.3"/>
    <row r="2" spans="1:46" ht="15" customHeight="1" x14ac:dyDescent="0.25">
      <c r="B2" s="175" t="s">
        <v>43</v>
      </c>
      <c r="C2" s="179" t="s">
        <v>0</v>
      </c>
      <c r="D2" s="89">
        <f>'Hide-Final Rec Worksheet'!D2</f>
        <v>0</v>
      </c>
      <c r="E2" s="89">
        <f>'Hide-Final Rec Worksheet'!E2</f>
        <v>0</v>
      </c>
      <c r="F2" s="89">
        <f>'Hide-Final Rec Worksheet'!F2</f>
        <v>0</v>
      </c>
      <c r="G2" s="90">
        <f>'Hide-Final Rec Worksheet'!G2</f>
        <v>0</v>
      </c>
      <c r="H2" s="90">
        <f>'Hide-Final Rec Worksheet'!H2</f>
        <v>0</v>
      </c>
      <c r="I2" s="90">
        <f>'Hide-Final Rec Worksheet'!I2</f>
        <v>0</v>
      </c>
      <c r="J2" s="91">
        <f>'Hide-Final Rec Worksheet'!J2</f>
        <v>0</v>
      </c>
      <c r="K2" s="91">
        <f>'Hide-Final Rec Worksheet'!K2</f>
        <v>0</v>
      </c>
      <c r="L2" s="91">
        <f>'Hide-Final Rec Worksheet'!L2</f>
        <v>0</v>
      </c>
      <c r="M2" s="92">
        <f>'Hide-Final Rec Worksheet'!M2</f>
        <v>0</v>
      </c>
      <c r="N2" s="179" t="s">
        <v>0</v>
      </c>
      <c r="O2" s="78">
        <f>'Hide-Final Rec Worksheet'!O2</f>
        <v>0</v>
      </c>
      <c r="P2" s="79">
        <f>'Hide-Final Rec Worksheet'!P2</f>
        <v>0</v>
      </c>
      <c r="Q2" s="79">
        <f>'Hide-Final Rec Worksheet'!Q2</f>
        <v>0</v>
      </c>
      <c r="R2" s="79">
        <f>'Hide-Final Rec Worksheet'!R2</f>
        <v>0</v>
      </c>
      <c r="S2" s="80">
        <f>'Hide-Final Rec Worksheet'!S2</f>
        <v>0</v>
      </c>
      <c r="T2" s="80">
        <f>'Hide-Final Rec Worksheet'!T2</f>
        <v>0</v>
      </c>
      <c r="U2" s="80">
        <f>'Hide-Final Rec Worksheet'!U2</f>
        <v>0</v>
      </c>
      <c r="V2" s="80">
        <f>'Hide-Final Rec Worksheet'!V2</f>
        <v>0</v>
      </c>
      <c r="W2" s="80">
        <f>'Hide-Final Rec Worksheet'!W2</f>
        <v>0</v>
      </c>
      <c r="X2" s="81">
        <f>'Hide-Final Rec Worksheet'!X2</f>
        <v>1</v>
      </c>
      <c r="Z2" s="3"/>
      <c r="AA2" s="2"/>
      <c r="AB2" s="2"/>
      <c r="AC2" s="2"/>
      <c r="AD2" s="2"/>
      <c r="AE2" s="2"/>
      <c r="AF2" s="2"/>
      <c r="AG2" s="2"/>
      <c r="AH2" s="2"/>
      <c r="AI2" s="2"/>
      <c r="AJ2" s="2"/>
      <c r="AK2" s="2"/>
      <c r="AL2" s="2"/>
      <c r="AM2" s="2"/>
      <c r="AN2" s="2"/>
      <c r="AO2" s="2"/>
      <c r="AP2" s="2"/>
      <c r="AQ2" s="2"/>
      <c r="AR2" s="2"/>
      <c r="AS2" s="2"/>
      <c r="AT2" s="4"/>
    </row>
    <row r="3" spans="1:46" ht="15" customHeight="1" x14ac:dyDescent="0.25">
      <c r="B3" s="176"/>
      <c r="C3" s="180"/>
      <c r="D3" s="93">
        <f>'Hide-Final Rec Worksheet'!D3</f>
        <v>0</v>
      </c>
      <c r="E3" s="93">
        <f>'Hide-Final Rec Worksheet'!E3</f>
        <v>0</v>
      </c>
      <c r="F3" s="93">
        <f>'Hide-Final Rec Worksheet'!F3</f>
        <v>0</v>
      </c>
      <c r="G3" s="93">
        <f>'Hide-Final Rec Worksheet'!G3</f>
        <v>0</v>
      </c>
      <c r="H3" s="94">
        <f>'Hide-Final Rec Worksheet'!H3</f>
        <v>0</v>
      </c>
      <c r="I3" s="94">
        <f>'Hide-Final Rec Worksheet'!I3</f>
        <v>0</v>
      </c>
      <c r="J3" s="94">
        <f>'Hide-Final Rec Worksheet'!J3</f>
        <v>0</v>
      </c>
      <c r="K3" s="95">
        <f>'Hide-Final Rec Worksheet'!K3</f>
        <v>0</v>
      </c>
      <c r="L3" s="95">
        <f>'Hide-Final Rec Worksheet'!L3</f>
        <v>0</v>
      </c>
      <c r="M3" s="96">
        <f>'Hide-Final Rec Worksheet'!M3</f>
        <v>0</v>
      </c>
      <c r="N3" s="180"/>
      <c r="O3" s="82">
        <f>'Hide-Final Rec Worksheet'!O3</f>
        <v>0</v>
      </c>
      <c r="P3" s="82">
        <f>'Hide-Final Rec Worksheet'!P3</f>
        <v>0</v>
      </c>
      <c r="Q3" s="83">
        <f>'Hide-Final Rec Worksheet'!Q3</f>
        <v>0</v>
      </c>
      <c r="R3" s="83">
        <f>'Hide-Final Rec Worksheet'!R3</f>
        <v>0</v>
      </c>
      <c r="S3" s="83">
        <f>'Hide-Final Rec Worksheet'!S3</f>
        <v>0</v>
      </c>
      <c r="T3" s="84">
        <f>'Hide-Final Rec Worksheet'!T3</f>
        <v>0</v>
      </c>
      <c r="U3" s="84">
        <f>'Hide-Final Rec Worksheet'!U3</f>
        <v>0</v>
      </c>
      <c r="V3" s="84">
        <f>'Hide-Final Rec Worksheet'!V3</f>
        <v>0</v>
      </c>
      <c r="W3" s="84">
        <f>'Hide-Final Rec Worksheet'!W3</f>
        <v>0</v>
      </c>
      <c r="X3" s="85">
        <f>'Hide-Final Rec Worksheet'!X3</f>
        <v>0</v>
      </c>
      <c r="Z3" s="3"/>
      <c r="AA3" s="2"/>
      <c r="AB3" s="2"/>
      <c r="AC3" s="2"/>
      <c r="AD3" s="2"/>
      <c r="AE3" s="2"/>
      <c r="AF3" s="2"/>
      <c r="AG3" s="2"/>
      <c r="AH3" s="2"/>
      <c r="AI3" s="2"/>
      <c r="AJ3" s="2"/>
      <c r="AK3" s="2"/>
      <c r="AL3" s="2"/>
      <c r="AM3" s="2"/>
      <c r="AN3" s="2"/>
      <c r="AO3" s="2"/>
      <c r="AP3" s="2"/>
      <c r="AQ3" s="2"/>
      <c r="AR3" s="2"/>
      <c r="AS3" s="2"/>
      <c r="AT3" s="2"/>
    </row>
    <row r="4" spans="1:46" ht="15" customHeight="1" x14ac:dyDescent="0.25">
      <c r="B4" s="176"/>
      <c r="C4" s="180"/>
      <c r="D4" s="97">
        <f>'Hide-Final Rec Worksheet'!D4</f>
        <v>0</v>
      </c>
      <c r="E4" s="93">
        <f>'Hide-Final Rec Worksheet'!E4</f>
        <v>0</v>
      </c>
      <c r="F4" s="93">
        <f>'Hide-Final Rec Worksheet'!F4</f>
        <v>0</v>
      </c>
      <c r="G4" s="93">
        <f>'Hide-Final Rec Worksheet'!G4</f>
        <v>0</v>
      </c>
      <c r="H4" s="93">
        <f>'Hide-Final Rec Worksheet'!H4</f>
        <v>0</v>
      </c>
      <c r="I4" s="94">
        <f>'Hide-Final Rec Worksheet'!I4</f>
        <v>0</v>
      </c>
      <c r="J4" s="94">
        <f>'Hide-Final Rec Worksheet'!J4</f>
        <v>0</v>
      </c>
      <c r="K4" s="94">
        <f>'Hide-Final Rec Worksheet'!K4</f>
        <v>0</v>
      </c>
      <c r="L4" s="95">
        <f>'Hide-Final Rec Worksheet'!L4</f>
        <v>0</v>
      </c>
      <c r="M4" s="96">
        <f>'Hide-Final Rec Worksheet'!M4</f>
        <v>0</v>
      </c>
      <c r="N4" s="180"/>
      <c r="O4" s="82">
        <f>'Hide-Final Rec Worksheet'!O4</f>
        <v>0</v>
      </c>
      <c r="P4" s="82">
        <f>'Hide-Final Rec Worksheet'!P4</f>
        <v>0</v>
      </c>
      <c r="Q4" s="82">
        <f>'Hide-Final Rec Worksheet'!Q4</f>
        <v>0</v>
      </c>
      <c r="R4" s="83">
        <f>'Hide-Final Rec Worksheet'!R4</f>
        <v>0</v>
      </c>
      <c r="S4" s="83">
        <f>'Hide-Final Rec Worksheet'!S4</f>
        <v>0</v>
      </c>
      <c r="T4" s="83">
        <f>'Hide-Final Rec Worksheet'!T4</f>
        <v>0</v>
      </c>
      <c r="U4" s="84">
        <f>'Hide-Final Rec Worksheet'!U4</f>
        <v>0</v>
      </c>
      <c r="V4" s="84">
        <f>'Hide-Final Rec Worksheet'!V4</f>
        <v>0</v>
      </c>
      <c r="W4" s="84">
        <f>'Hide-Final Rec Worksheet'!W4</f>
        <v>0</v>
      </c>
      <c r="X4" s="85">
        <f>'Hide-Final Rec Worksheet'!X4</f>
        <v>0</v>
      </c>
      <c r="Z4" s="3"/>
      <c r="AA4" s="2"/>
      <c r="AB4" s="2"/>
      <c r="AC4" s="2"/>
      <c r="AD4" s="2"/>
      <c r="AE4" s="2"/>
      <c r="AF4" s="2"/>
      <c r="AG4" s="2"/>
      <c r="AH4" s="2"/>
      <c r="AI4" s="2"/>
      <c r="AJ4" s="2"/>
      <c r="AK4" s="2"/>
      <c r="AL4" s="2"/>
      <c r="AM4" s="2"/>
      <c r="AN4" s="2"/>
      <c r="AO4" s="2"/>
      <c r="AP4" s="2"/>
      <c r="AQ4" s="2"/>
      <c r="AR4" s="2"/>
      <c r="AS4" s="2"/>
      <c r="AT4" s="2"/>
    </row>
    <row r="5" spans="1:46" ht="15" customHeight="1" x14ac:dyDescent="0.25">
      <c r="B5" s="176"/>
      <c r="C5" s="180"/>
      <c r="D5" s="97">
        <f>'Hide-Final Rec Worksheet'!D5</f>
        <v>0</v>
      </c>
      <c r="E5" s="97">
        <f>'Hide-Final Rec Worksheet'!E5</f>
        <v>0</v>
      </c>
      <c r="F5" s="93">
        <f>'Hide-Final Rec Worksheet'!F5</f>
        <v>0</v>
      </c>
      <c r="G5" s="93">
        <f>'Hide-Final Rec Worksheet'!G5</f>
        <v>0</v>
      </c>
      <c r="H5" s="93">
        <f>'Hide-Final Rec Worksheet'!H5</f>
        <v>0</v>
      </c>
      <c r="I5" s="93">
        <f>'Hide-Final Rec Worksheet'!I5</f>
        <v>0</v>
      </c>
      <c r="J5" s="94">
        <f>'Hide-Final Rec Worksheet'!J5</f>
        <v>0</v>
      </c>
      <c r="K5" s="94">
        <f>'Hide-Final Rec Worksheet'!K5</f>
        <v>0</v>
      </c>
      <c r="L5" s="94">
        <f>'Hide-Final Rec Worksheet'!L5</f>
        <v>0</v>
      </c>
      <c r="M5" s="96">
        <f>'Hide-Final Rec Worksheet'!M5</f>
        <v>0</v>
      </c>
      <c r="N5" s="180"/>
      <c r="O5" s="82">
        <f>'Hide-Final Rec Worksheet'!O5</f>
        <v>0</v>
      </c>
      <c r="P5" s="82">
        <f>'Hide-Final Rec Worksheet'!P5</f>
        <v>0</v>
      </c>
      <c r="Q5" s="82">
        <f>'Hide-Final Rec Worksheet'!Q5</f>
        <v>0</v>
      </c>
      <c r="R5" s="82">
        <f>'Hide-Final Rec Worksheet'!R5</f>
        <v>0</v>
      </c>
      <c r="S5" s="83">
        <f>'Hide-Final Rec Worksheet'!S5</f>
        <v>0</v>
      </c>
      <c r="T5" s="83">
        <f>'Hide-Final Rec Worksheet'!T5</f>
        <v>0</v>
      </c>
      <c r="U5" s="83">
        <f>'Hide-Final Rec Worksheet'!U5</f>
        <v>0</v>
      </c>
      <c r="V5" s="84">
        <f>'Hide-Final Rec Worksheet'!V5</f>
        <v>0</v>
      </c>
      <c r="W5" s="84">
        <f>'Hide-Final Rec Worksheet'!W5</f>
        <v>0</v>
      </c>
      <c r="X5" s="85">
        <f>'Hide-Final Rec Worksheet'!X5</f>
        <v>0</v>
      </c>
      <c r="Z5" s="3" t="s">
        <v>76</v>
      </c>
      <c r="AA5" s="2">
        <f>IF(J2+K2+L2+M2+K3+L3+M3+L4+M4+M5+S2+T2+U2+V2+W2+X2+T3+U3+V3+W3+X3+U4+V4+W4+X4+V5+W5+X5+W6+X6+X7+U13+V13+W13+X13+V14+W14+X14+W15+X15+X16=1,1,0)</f>
        <v>1</v>
      </c>
      <c r="AB5" s="2"/>
      <c r="AC5" s="2"/>
      <c r="AD5" s="2"/>
      <c r="AE5" s="2"/>
      <c r="AF5" s="2"/>
      <c r="AG5" s="2"/>
      <c r="AH5" s="2"/>
      <c r="AI5" s="2"/>
      <c r="AJ5" s="2"/>
      <c r="AK5" s="2"/>
      <c r="AL5" s="2"/>
      <c r="AM5" s="2"/>
      <c r="AN5" s="2"/>
      <c r="AO5" s="2"/>
      <c r="AP5" s="2"/>
      <c r="AQ5" s="2"/>
      <c r="AR5" s="2"/>
      <c r="AS5" s="2"/>
      <c r="AT5" s="2"/>
    </row>
    <row r="6" spans="1:46" ht="15" customHeight="1" x14ac:dyDescent="0.25">
      <c r="B6" s="176"/>
      <c r="C6" s="180"/>
      <c r="D6" s="97">
        <f>'Hide-Final Rec Worksheet'!D6</f>
        <v>0</v>
      </c>
      <c r="E6" s="97">
        <f>'Hide-Final Rec Worksheet'!E6</f>
        <v>0</v>
      </c>
      <c r="F6" s="97">
        <f>'Hide-Final Rec Worksheet'!F6</f>
        <v>0</v>
      </c>
      <c r="G6" s="93">
        <f>'Hide-Final Rec Worksheet'!G6</f>
        <v>0</v>
      </c>
      <c r="H6" s="93">
        <f>'Hide-Final Rec Worksheet'!H6</f>
        <v>0</v>
      </c>
      <c r="I6" s="93">
        <f>'Hide-Final Rec Worksheet'!I6</f>
        <v>0</v>
      </c>
      <c r="J6" s="93">
        <f>'Hide-Final Rec Worksheet'!J6</f>
        <v>0</v>
      </c>
      <c r="K6" s="94">
        <f>'Hide-Final Rec Worksheet'!K6</f>
        <v>0</v>
      </c>
      <c r="L6" s="94">
        <f>'Hide-Final Rec Worksheet'!L6</f>
        <v>0</v>
      </c>
      <c r="M6" s="98">
        <f>'Hide-Final Rec Worksheet'!M6</f>
        <v>0</v>
      </c>
      <c r="N6" s="180"/>
      <c r="O6" s="86">
        <f>'Hide-Final Rec Worksheet'!O6</f>
        <v>0</v>
      </c>
      <c r="P6" s="82">
        <f>'Hide-Final Rec Worksheet'!P6</f>
        <v>0</v>
      </c>
      <c r="Q6" s="82">
        <f>'Hide-Final Rec Worksheet'!Q6</f>
        <v>0</v>
      </c>
      <c r="R6" s="82">
        <f>'Hide-Final Rec Worksheet'!R6</f>
        <v>0</v>
      </c>
      <c r="S6" s="82">
        <f>'Hide-Final Rec Worksheet'!S6</f>
        <v>0</v>
      </c>
      <c r="T6" s="83">
        <f>'Hide-Final Rec Worksheet'!T6</f>
        <v>0</v>
      </c>
      <c r="U6" s="83">
        <f>'Hide-Final Rec Worksheet'!U6</f>
        <v>0</v>
      </c>
      <c r="V6" s="83">
        <f>'Hide-Final Rec Worksheet'!V6</f>
        <v>0</v>
      </c>
      <c r="W6" s="84">
        <f>'Hide-Final Rec Worksheet'!W6</f>
        <v>0</v>
      </c>
      <c r="X6" s="85">
        <f>'Hide-Final Rec Worksheet'!X6</f>
        <v>0</v>
      </c>
      <c r="Z6" s="3" t="s">
        <v>77</v>
      </c>
      <c r="AA6" s="2">
        <f>IF(G2+H2+I2+H3+I3+J3+I4+J4+K4+J5+K5+L5+K6+L6+M6+L7+M7+M8+P2+Q2+R2+Q3+R3+S3+R4+S4+T4+S5+T5+U5+T6+U6+V6+U7+V7+W7+V8+W8+X8+W9+X9+X10+I13+J13+K13+L13+M13+J14+K14+L14+M14+K15+L15+M15+L16+M16+M17+S13+T13+T14+U14+U15+V15+V16+W16+W17+X17+X18=1,1,0)</f>
        <v>0</v>
      </c>
      <c r="AB6" s="2"/>
      <c r="AC6" s="2"/>
      <c r="AD6" s="2"/>
      <c r="AE6" s="2"/>
      <c r="AF6" s="2"/>
      <c r="AG6" s="2"/>
      <c r="AH6" s="2"/>
      <c r="AI6" s="2"/>
      <c r="AJ6" s="2"/>
      <c r="AK6" s="2"/>
      <c r="AL6" s="2"/>
      <c r="AM6" s="2"/>
      <c r="AN6" s="2"/>
      <c r="AO6" s="2"/>
      <c r="AP6" s="2"/>
      <c r="AQ6" s="2"/>
      <c r="AR6" s="2"/>
      <c r="AS6" s="2"/>
      <c r="AT6" s="2"/>
    </row>
    <row r="7" spans="1:46" ht="15" customHeight="1" x14ac:dyDescent="0.25">
      <c r="B7" s="176"/>
      <c r="C7" s="180"/>
      <c r="D7" s="97">
        <f>'Hide-Final Rec Worksheet'!D7</f>
        <v>0</v>
      </c>
      <c r="E7" s="97">
        <f>'Hide-Final Rec Worksheet'!E7</f>
        <v>0</v>
      </c>
      <c r="F7" s="97">
        <f>'Hide-Final Rec Worksheet'!F7</f>
        <v>0</v>
      </c>
      <c r="G7" s="97">
        <f>'Hide-Final Rec Worksheet'!G7</f>
        <v>0</v>
      </c>
      <c r="H7" s="93">
        <f>'Hide-Final Rec Worksheet'!H7</f>
        <v>0</v>
      </c>
      <c r="I7" s="93">
        <f>'Hide-Final Rec Worksheet'!I7</f>
        <v>0</v>
      </c>
      <c r="J7" s="93">
        <f>'Hide-Final Rec Worksheet'!J7</f>
        <v>0</v>
      </c>
      <c r="K7" s="93">
        <f>'Hide-Final Rec Worksheet'!K7</f>
        <v>0</v>
      </c>
      <c r="L7" s="94">
        <f>'Hide-Final Rec Worksheet'!L7</f>
        <v>0</v>
      </c>
      <c r="M7" s="98">
        <f>'Hide-Final Rec Worksheet'!M7</f>
        <v>0</v>
      </c>
      <c r="N7" s="180"/>
      <c r="O7" s="86">
        <f>'Hide-Final Rec Worksheet'!O7</f>
        <v>0</v>
      </c>
      <c r="P7" s="86">
        <f>'Hide-Final Rec Worksheet'!P7</f>
        <v>0</v>
      </c>
      <c r="Q7" s="82">
        <f>'Hide-Final Rec Worksheet'!Q7</f>
        <v>0</v>
      </c>
      <c r="R7" s="82">
        <f>'Hide-Final Rec Worksheet'!R7</f>
        <v>0</v>
      </c>
      <c r="S7" s="82">
        <f>'Hide-Final Rec Worksheet'!S7</f>
        <v>0</v>
      </c>
      <c r="T7" s="82">
        <f>'Hide-Final Rec Worksheet'!T7</f>
        <v>0</v>
      </c>
      <c r="U7" s="83">
        <f>'Hide-Final Rec Worksheet'!U7</f>
        <v>0</v>
      </c>
      <c r="V7" s="83">
        <f>'Hide-Final Rec Worksheet'!V7</f>
        <v>0</v>
      </c>
      <c r="W7" s="83">
        <f>'Hide-Final Rec Worksheet'!W7</f>
        <v>0</v>
      </c>
      <c r="X7" s="85">
        <f>'Hide-Final Rec Worksheet'!X7</f>
        <v>0</v>
      </c>
      <c r="Z7" s="3" t="s">
        <v>78</v>
      </c>
      <c r="AA7" s="2">
        <f>IF(O2+P3+O3+O4+P4+Q4+O5+P5+Q5+R5+P6+Q6+R6+S6+Q7+R7+S7+T7+R8+S8+T8+U8+S9+T9+U9+V9+T10+U10+V10+W10+U11+V11+W11+X11+D2+E2+F2+D3+E3+F3+G3+E4+F4+G4+H4+F5+G5+H5+I5+G6+H6+I6+J6+H7+I7+J7+K7+I8+J8+K8+L8+J9+K9+L9+M9+K10+L10+M10+L11+M11+E13+F13+G13+H13+F14+G14+H14+I14+G15+H15+I15+J15+H16+I16+J16+K16+I17+J17+K17+L17+J18+K18+L18+M18+K19+L19+M19+L20+M20+M21+O13+P13+Q13+R13+P14+O14+Q14+R14+S14+O15+O16+P15+P16+P17+Q15+Q16+Q17+Q18+R15+R16+R17+R18+R19+S15+S16+S17+S18+S19+S20+T21+T20+T19+T18+T17+T16+T15+U16+U17+U18+U19+U20+U21+U22+V22+V21+V20+V19+V18+V17+W18+W19+W20+W21+W22+X22+X21+X20+X19=1,1,0)</f>
        <v>0</v>
      </c>
      <c r="AB7" s="2"/>
      <c r="AC7" s="2"/>
      <c r="AD7" s="2"/>
      <c r="AE7" s="2"/>
      <c r="AF7" s="2"/>
      <c r="AG7" s="2"/>
      <c r="AH7" s="2"/>
      <c r="AI7" s="2"/>
      <c r="AJ7" s="2"/>
      <c r="AK7" s="2"/>
      <c r="AL7" s="2"/>
      <c r="AM7" s="2"/>
      <c r="AN7" s="2"/>
      <c r="AO7" s="2"/>
      <c r="AP7" s="2"/>
      <c r="AQ7" s="2"/>
      <c r="AR7" s="2"/>
      <c r="AS7" s="2"/>
      <c r="AT7" s="2"/>
    </row>
    <row r="8" spans="1:46" ht="15" customHeight="1" x14ac:dyDescent="0.25">
      <c r="B8" s="176"/>
      <c r="C8" s="180"/>
      <c r="D8" s="97">
        <f>'Hide-Final Rec Worksheet'!D8</f>
        <v>0</v>
      </c>
      <c r="E8" s="97">
        <f>'Hide-Final Rec Worksheet'!E8</f>
        <v>0</v>
      </c>
      <c r="F8" s="97">
        <f>'Hide-Final Rec Worksheet'!F8</f>
        <v>0</v>
      </c>
      <c r="G8" s="97">
        <f>'Hide-Final Rec Worksheet'!G8</f>
        <v>0</v>
      </c>
      <c r="H8" s="97">
        <f>'Hide-Final Rec Worksheet'!H8</f>
        <v>0</v>
      </c>
      <c r="I8" s="93">
        <f>'Hide-Final Rec Worksheet'!I8</f>
        <v>0</v>
      </c>
      <c r="J8" s="93">
        <f>'Hide-Final Rec Worksheet'!J8</f>
        <v>0</v>
      </c>
      <c r="K8" s="93">
        <f>'Hide-Final Rec Worksheet'!K8</f>
        <v>0</v>
      </c>
      <c r="L8" s="93">
        <f>'Hide-Final Rec Worksheet'!L8</f>
        <v>0</v>
      </c>
      <c r="M8" s="98">
        <f>'Hide-Final Rec Worksheet'!M8</f>
        <v>0</v>
      </c>
      <c r="N8" s="180"/>
      <c r="O8" s="86">
        <f>'Hide-Final Rec Worksheet'!O8</f>
        <v>0</v>
      </c>
      <c r="P8" s="86">
        <f>'Hide-Final Rec Worksheet'!P8</f>
        <v>0</v>
      </c>
      <c r="Q8" s="86">
        <f>'Hide-Final Rec Worksheet'!Q8</f>
        <v>0</v>
      </c>
      <c r="R8" s="82">
        <f>'Hide-Final Rec Worksheet'!R8</f>
        <v>0</v>
      </c>
      <c r="S8" s="82">
        <f>'Hide-Final Rec Worksheet'!S8</f>
        <v>0</v>
      </c>
      <c r="T8" s="82">
        <f>'Hide-Final Rec Worksheet'!T8</f>
        <v>0</v>
      </c>
      <c r="U8" s="82">
        <f>'Hide-Final Rec Worksheet'!U8</f>
        <v>0</v>
      </c>
      <c r="V8" s="83">
        <f>'Hide-Final Rec Worksheet'!V8</f>
        <v>0</v>
      </c>
      <c r="W8" s="83">
        <f>'Hide-Final Rec Worksheet'!W8</f>
        <v>0</v>
      </c>
      <c r="X8" s="87">
        <f>'Hide-Final Rec Worksheet'!X8</f>
        <v>0</v>
      </c>
      <c r="Z8" s="3" t="s">
        <v>79</v>
      </c>
      <c r="AA8" s="2">
        <f>IF(D4+D5+E5+D6+E6+F6+D7+E7+F7+G7+D8+E8+F8+G8+H8+D9+E9+F9+G9+H9+I9+D10+E10+F10+G10+H10+I10+J10+D11+E11+F11+G11+H11+I11+J11+K11+O6+O7+P7+O8+P8+Q8+O9+P9+Q9+R9+O10+P10+Q10+R10+S10+O11+P11+Q11+R11+S11+T11+D13+D14+E14+D15+E15+F15+D16+E16+F16+G16+D17+E17+F17+G17+H17+D18+E18+F18+G18+H18+I18+D19+E19+F19+G19+H19+I19+J19+D20+E20+F20+G20+H20+I20+J20+K20+D21+E21+F21+G21+H21+I21+J21+K21+L21+D22+E22+F22+G22+H22+I22+J22+K22+L22+M22+O17+O18+P18+O19+P19+Q19+O20+P20+Q20+R20+O21+P21+Q21+R21+S21+O22+P22+Q22+R22+S22+T22=1,1,0)</f>
        <v>0</v>
      </c>
      <c r="AB8" s="2"/>
      <c r="AC8" s="2"/>
      <c r="AD8" s="2"/>
      <c r="AE8" s="2"/>
      <c r="AF8" s="2"/>
      <c r="AG8" s="2"/>
      <c r="AH8" s="2"/>
      <c r="AI8" s="2"/>
      <c r="AJ8" s="2"/>
      <c r="AK8" s="2"/>
      <c r="AL8" s="2"/>
      <c r="AM8" s="2"/>
      <c r="AN8" s="2"/>
      <c r="AO8" s="2"/>
      <c r="AP8" s="2"/>
      <c r="AQ8" s="2"/>
      <c r="AR8" s="2"/>
      <c r="AS8" s="2"/>
      <c r="AT8" s="2"/>
    </row>
    <row r="9" spans="1:46" ht="15" customHeight="1" x14ac:dyDescent="0.25">
      <c r="B9" s="176"/>
      <c r="C9" s="180"/>
      <c r="D9" s="97">
        <f>'Hide-Final Rec Worksheet'!D9</f>
        <v>0</v>
      </c>
      <c r="E9" s="97">
        <f>'Hide-Final Rec Worksheet'!E9</f>
        <v>0</v>
      </c>
      <c r="F9" s="97">
        <f>'Hide-Final Rec Worksheet'!F9</f>
        <v>0</v>
      </c>
      <c r="G9" s="97">
        <f>'Hide-Final Rec Worksheet'!G9</f>
        <v>0</v>
      </c>
      <c r="H9" s="97">
        <f>'Hide-Final Rec Worksheet'!H9</f>
        <v>0</v>
      </c>
      <c r="I9" s="97">
        <f>'Hide-Final Rec Worksheet'!I9</f>
        <v>0</v>
      </c>
      <c r="J9" s="93">
        <f>'Hide-Final Rec Worksheet'!J9</f>
        <v>0</v>
      </c>
      <c r="K9" s="93">
        <f>'Hide-Final Rec Worksheet'!K9</f>
        <v>0</v>
      </c>
      <c r="L9" s="93">
        <f>'Hide-Final Rec Worksheet'!L9</f>
        <v>0</v>
      </c>
      <c r="M9" s="99">
        <f>'Hide-Final Rec Worksheet'!M9</f>
        <v>0</v>
      </c>
      <c r="N9" s="180"/>
      <c r="O9" s="86">
        <f>'Hide-Final Rec Worksheet'!O9</f>
        <v>0</v>
      </c>
      <c r="P9" s="86">
        <f>'Hide-Final Rec Worksheet'!P9</f>
        <v>0</v>
      </c>
      <c r="Q9" s="86">
        <f>'Hide-Final Rec Worksheet'!Q9</f>
        <v>0</v>
      </c>
      <c r="R9" s="86">
        <f>'Hide-Final Rec Worksheet'!R9</f>
        <v>0</v>
      </c>
      <c r="S9" s="82">
        <f>'Hide-Final Rec Worksheet'!S9</f>
        <v>0</v>
      </c>
      <c r="T9" s="82">
        <f>'Hide-Final Rec Worksheet'!T9</f>
        <v>0</v>
      </c>
      <c r="U9" s="82">
        <f>'Hide-Final Rec Worksheet'!U9</f>
        <v>0</v>
      </c>
      <c r="V9" s="82">
        <f>'Hide-Final Rec Worksheet'!V9</f>
        <v>0</v>
      </c>
      <c r="W9" s="83">
        <f>'Hide-Final Rec Worksheet'!W9</f>
        <v>0</v>
      </c>
      <c r="X9" s="87">
        <f>'Hide-Final Rec Worksheet'!X9</f>
        <v>0</v>
      </c>
      <c r="Z9" s="3"/>
      <c r="AA9" s="2"/>
      <c r="AB9" s="2"/>
      <c r="AC9" s="2"/>
      <c r="AD9" s="2"/>
      <c r="AE9" s="2"/>
      <c r="AF9" s="2"/>
      <c r="AG9" s="2"/>
      <c r="AH9" s="2"/>
      <c r="AI9" s="2"/>
      <c r="AJ9" s="2"/>
      <c r="AK9" s="2"/>
      <c r="AL9" s="2"/>
      <c r="AM9" s="2"/>
      <c r="AN9" s="2"/>
      <c r="AO9" s="2"/>
      <c r="AP9" s="2"/>
      <c r="AQ9" s="2"/>
      <c r="AR9" s="2"/>
      <c r="AS9" s="2"/>
      <c r="AT9" s="2"/>
    </row>
    <row r="10" spans="1:46" ht="15" customHeight="1" x14ac:dyDescent="0.25">
      <c r="B10" s="176"/>
      <c r="C10" s="180"/>
      <c r="D10" s="97">
        <f>'Hide-Final Rec Worksheet'!D10</f>
        <v>0</v>
      </c>
      <c r="E10" s="97">
        <f>'Hide-Final Rec Worksheet'!E10</f>
        <v>0</v>
      </c>
      <c r="F10" s="97">
        <f>'Hide-Final Rec Worksheet'!F10</f>
        <v>0</v>
      </c>
      <c r="G10" s="97">
        <f>'Hide-Final Rec Worksheet'!G10</f>
        <v>0</v>
      </c>
      <c r="H10" s="97">
        <f>'Hide-Final Rec Worksheet'!H10</f>
        <v>0</v>
      </c>
      <c r="I10" s="97">
        <f>'Hide-Final Rec Worksheet'!I10</f>
        <v>0</v>
      </c>
      <c r="J10" s="97">
        <f>'Hide-Final Rec Worksheet'!J10</f>
        <v>0</v>
      </c>
      <c r="K10" s="93">
        <f>'Hide-Final Rec Worksheet'!K10</f>
        <v>0</v>
      </c>
      <c r="L10" s="93">
        <f>'Hide-Final Rec Worksheet'!L10</f>
        <v>0</v>
      </c>
      <c r="M10" s="99">
        <f>'Hide-Final Rec Worksheet'!M10</f>
        <v>0</v>
      </c>
      <c r="N10" s="180"/>
      <c r="O10" s="86">
        <f>'Hide-Final Rec Worksheet'!O10</f>
        <v>0</v>
      </c>
      <c r="P10" s="86">
        <f>'Hide-Final Rec Worksheet'!P10</f>
        <v>0</v>
      </c>
      <c r="Q10" s="86">
        <f>'Hide-Final Rec Worksheet'!Q10</f>
        <v>0</v>
      </c>
      <c r="R10" s="86">
        <f>'Hide-Final Rec Worksheet'!R10</f>
        <v>0</v>
      </c>
      <c r="S10" s="86">
        <f>'Hide-Final Rec Worksheet'!S10</f>
        <v>0</v>
      </c>
      <c r="T10" s="82">
        <f>'Hide-Final Rec Worksheet'!T10</f>
        <v>0</v>
      </c>
      <c r="U10" s="82">
        <f>'Hide-Final Rec Worksheet'!U10</f>
        <v>0</v>
      </c>
      <c r="V10" s="82">
        <f>'Hide-Final Rec Worksheet'!V10</f>
        <v>0</v>
      </c>
      <c r="W10" s="82">
        <f>'Hide-Final Rec Worksheet'!W10</f>
        <v>0</v>
      </c>
      <c r="X10" s="87">
        <f>'Hide-Final Rec Worksheet'!X10</f>
        <v>0</v>
      </c>
      <c r="Z10" s="3"/>
      <c r="AA10" s="2"/>
      <c r="AB10" s="2"/>
      <c r="AC10" s="2"/>
      <c r="AD10" s="2"/>
      <c r="AE10" s="2"/>
      <c r="AF10" s="2"/>
      <c r="AG10" s="2"/>
      <c r="AH10" s="2"/>
      <c r="AI10" s="2"/>
      <c r="AJ10" s="2"/>
      <c r="AK10" s="2"/>
      <c r="AL10" s="2"/>
      <c r="AM10" s="2"/>
      <c r="AN10" s="2"/>
      <c r="AO10" s="2"/>
      <c r="AP10" s="2"/>
      <c r="AQ10" s="2"/>
      <c r="AR10" s="2"/>
      <c r="AS10" s="2"/>
      <c r="AT10" s="2"/>
    </row>
    <row r="11" spans="1:46" ht="15" customHeight="1" x14ac:dyDescent="0.25">
      <c r="B11" s="176"/>
      <c r="C11" s="180"/>
      <c r="D11" s="97">
        <f>'Hide-Final Rec Worksheet'!D11</f>
        <v>0</v>
      </c>
      <c r="E11" s="97">
        <f>'Hide-Final Rec Worksheet'!E11</f>
        <v>0</v>
      </c>
      <c r="F11" s="97">
        <f>'Hide-Final Rec Worksheet'!F11</f>
        <v>0</v>
      </c>
      <c r="G11" s="97">
        <f>'Hide-Final Rec Worksheet'!G11</f>
        <v>0</v>
      </c>
      <c r="H11" s="97">
        <f>'Hide-Final Rec Worksheet'!H11</f>
        <v>0</v>
      </c>
      <c r="I11" s="97">
        <f>'Hide-Final Rec Worksheet'!I11</f>
        <v>0</v>
      </c>
      <c r="J11" s="97">
        <f>'Hide-Final Rec Worksheet'!J11</f>
        <v>0</v>
      </c>
      <c r="K11" s="97">
        <f>'Hide-Final Rec Worksheet'!K11</f>
        <v>0</v>
      </c>
      <c r="L11" s="93">
        <f>'Hide-Final Rec Worksheet'!L11</f>
        <v>0</v>
      </c>
      <c r="M11" s="99">
        <f>'Hide-Final Rec Worksheet'!M11</f>
        <v>0</v>
      </c>
      <c r="N11" s="180"/>
      <c r="O11" s="86">
        <f>'Hide-Final Rec Worksheet'!O11</f>
        <v>0</v>
      </c>
      <c r="P11" s="86">
        <f>'Hide-Final Rec Worksheet'!P11</f>
        <v>0</v>
      </c>
      <c r="Q11" s="86">
        <f>'Hide-Final Rec Worksheet'!Q11</f>
        <v>0</v>
      </c>
      <c r="R11" s="86">
        <f>'Hide-Final Rec Worksheet'!R11</f>
        <v>0</v>
      </c>
      <c r="S11" s="86">
        <f>'Hide-Final Rec Worksheet'!S11</f>
        <v>0</v>
      </c>
      <c r="T11" s="86">
        <f>'Hide-Final Rec Worksheet'!T11</f>
        <v>0</v>
      </c>
      <c r="U11" s="82">
        <f>'Hide-Final Rec Worksheet'!U11</f>
        <v>0</v>
      </c>
      <c r="V11" s="82">
        <f>'Hide-Final Rec Worksheet'!V11</f>
        <v>0</v>
      </c>
      <c r="W11" s="82">
        <f>'Hide-Final Rec Worksheet'!W11</f>
        <v>0</v>
      </c>
      <c r="X11" s="88">
        <f>'Hide-Final Rec Worksheet'!X11</f>
        <v>0</v>
      </c>
      <c r="Z11" s="3"/>
      <c r="AA11" s="2"/>
      <c r="AB11" s="2"/>
      <c r="AC11" s="2"/>
      <c r="AD11" s="2"/>
      <c r="AE11" s="2"/>
      <c r="AF11" s="2"/>
      <c r="AG11" s="2"/>
      <c r="AH11" s="2"/>
      <c r="AI11" s="2"/>
      <c r="AJ11" s="2"/>
      <c r="AK11" s="2"/>
      <c r="AL11" s="2"/>
      <c r="AM11" s="2"/>
      <c r="AN11" s="2"/>
      <c r="AO11" s="2"/>
      <c r="AP11" s="2"/>
      <c r="AQ11" s="2"/>
      <c r="AR11" s="2"/>
      <c r="AS11" s="2"/>
      <c r="AT11" s="2"/>
    </row>
    <row r="12" spans="1:46" ht="11.25" customHeight="1" x14ac:dyDescent="0.25">
      <c r="A12" s="3"/>
      <c r="B12" s="176"/>
      <c r="C12" s="58"/>
      <c r="D12" s="177" t="s">
        <v>36</v>
      </c>
      <c r="E12" s="177"/>
      <c r="F12" s="177"/>
      <c r="G12" s="177"/>
      <c r="H12" s="177"/>
      <c r="I12" s="177"/>
      <c r="J12" s="177"/>
      <c r="K12" s="177"/>
      <c r="L12" s="177"/>
      <c r="M12" s="178"/>
      <c r="N12" s="59"/>
      <c r="O12" s="177" t="s">
        <v>36</v>
      </c>
      <c r="P12" s="177"/>
      <c r="Q12" s="177"/>
      <c r="R12" s="177"/>
      <c r="S12" s="177"/>
      <c r="T12" s="177"/>
      <c r="U12" s="177"/>
      <c r="V12" s="177"/>
      <c r="W12" s="177"/>
      <c r="X12" s="178"/>
      <c r="Z12" s="3"/>
      <c r="AA12" s="2"/>
      <c r="AB12" s="2"/>
      <c r="AC12" s="2"/>
      <c r="AD12" s="2"/>
      <c r="AE12" s="2"/>
      <c r="AF12" s="2"/>
      <c r="AG12" s="2"/>
      <c r="AH12" s="2"/>
      <c r="AI12" s="2"/>
      <c r="AJ12" s="2"/>
      <c r="AK12" s="2"/>
      <c r="AL12" s="2"/>
      <c r="AM12" s="2"/>
      <c r="AN12" s="2"/>
      <c r="AO12" s="2"/>
      <c r="AP12" s="2"/>
      <c r="AQ12" s="2"/>
      <c r="AR12" s="2"/>
      <c r="AS12" s="2"/>
      <c r="AT12" s="2"/>
    </row>
    <row r="13" spans="1:46" ht="15" customHeight="1" x14ac:dyDescent="0.25">
      <c r="B13" s="176"/>
      <c r="C13" s="179" t="s">
        <v>0</v>
      </c>
      <c r="D13" s="100">
        <f>'Hide-Final Rec Worksheet'!D13</f>
        <v>0</v>
      </c>
      <c r="E13" s="89">
        <f>'Hide-Final Rec Worksheet'!E13</f>
        <v>0</v>
      </c>
      <c r="F13" s="89">
        <f>'Hide-Final Rec Worksheet'!F13</f>
        <v>0</v>
      </c>
      <c r="G13" s="89">
        <f>'Hide-Final Rec Worksheet'!G13</f>
        <v>0</v>
      </c>
      <c r="H13" s="89">
        <f>'Hide-Final Rec Worksheet'!H13</f>
        <v>0</v>
      </c>
      <c r="I13" s="90">
        <f>'Hide-Final Rec Worksheet'!I13</f>
        <v>0</v>
      </c>
      <c r="J13" s="90">
        <f>'Hide-Final Rec Worksheet'!J13</f>
        <v>0</v>
      </c>
      <c r="K13" s="90">
        <f>'Hide-Final Rec Worksheet'!K13</f>
        <v>0</v>
      </c>
      <c r="L13" s="90">
        <f>'Hide-Final Rec Worksheet'!L13</f>
        <v>0</v>
      </c>
      <c r="M13" s="101">
        <f>'Hide-Final Rec Worksheet'!M13</f>
        <v>0</v>
      </c>
      <c r="N13" s="179" t="s">
        <v>0</v>
      </c>
      <c r="O13" s="89">
        <f>'Hide-Final Rec Worksheet'!O13</f>
        <v>0</v>
      </c>
      <c r="P13" s="89">
        <f>'Hide-Final Rec Worksheet'!P13</f>
        <v>0</v>
      </c>
      <c r="Q13" s="89">
        <f>'Hide-Final Rec Worksheet'!Q13</f>
        <v>0</v>
      </c>
      <c r="R13" s="89">
        <f>'Hide-Final Rec Worksheet'!R13</f>
        <v>0</v>
      </c>
      <c r="S13" s="90">
        <f>'Hide-Final Rec Worksheet'!S13</f>
        <v>0</v>
      </c>
      <c r="T13" s="90">
        <f>'Hide-Final Rec Worksheet'!T13</f>
        <v>0</v>
      </c>
      <c r="U13" s="91">
        <f>'Hide-Final Rec Worksheet'!U13</f>
        <v>0</v>
      </c>
      <c r="V13" s="91">
        <f>'Hide-Final Rec Worksheet'!V13</f>
        <v>0</v>
      </c>
      <c r="W13" s="91">
        <f>'Hide-Final Rec Worksheet'!W13</f>
        <v>0</v>
      </c>
      <c r="X13" s="92">
        <f>'Hide-Final Rec Worksheet'!X13</f>
        <v>0</v>
      </c>
      <c r="Z13" s="2"/>
      <c r="AA13" s="2"/>
      <c r="AB13" s="2"/>
      <c r="AC13" s="2"/>
      <c r="AD13" s="2"/>
      <c r="AE13" s="2"/>
      <c r="AF13" s="2"/>
      <c r="AG13" s="2"/>
      <c r="AH13" s="2"/>
      <c r="AI13" s="2"/>
      <c r="AJ13" s="2"/>
      <c r="AK13" s="2"/>
      <c r="AL13" s="2"/>
      <c r="AM13" s="2"/>
      <c r="AN13" s="2"/>
      <c r="AO13" s="2"/>
      <c r="AP13" s="2"/>
      <c r="AQ13" s="2"/>
      <c r="AR13" s="2"/>
      <c r="AS13" s="2"/>
      <c r="AT13" s="2"/>
    </row>
    <row r="14" spans="1:46" ht="15" customHeight="1" x14ac:dyDescent="0.25">
      <c r="B14" s="176"/>
      <c r="C14" s="180"/>
      <c r="D14" s="97">
        <f>'Hide-Final Rec Worksheet'!D14</f>
        <v>0</v>
      </c>
      <c r="E14" s="97">
        <f>'Hide-Final Rec Worksheet'!E14</f>
        <v>0</v>
      </c>
      <c r="F14" s="93">
        <f>'Hide-Final Rec Worksheet'!F14</f>
        <v>0</v>
      </c>
      <c r="G14" s="93">
        <f>'Hide-Final Rec Worksheet'!G14</f>
        <v>0</v>
      </c>
      <c r="H14" s="93">
        <f>'Hide-Final Rec Worksheet'!H14</f>
        <v>0</v>
      </c>
      <c r="I14" s="93">
        <f>'Hide-Final Rec Worksheet'!I14</f>
        <v>0</v>
      </c>
      <c r="J14" s="94">
        <f>'Hide-Final Rec Worksheet'!J14</f>
        <v>0</v>
      </c>
      <c r="K14" s="94">
        <f>'Hide-Final Rec Worksheet'!K14</f>
        <v>0</v>
      </c>
      <c r="L14" s="94">
        <f>'Hide-Final Rec Worksheet'!L14</f>
        <v>0</v>
      </c>
      <c r="M14" s="98">
        <f>'Hide-Final Rec Worksheet'!M14</f>
        <v>0</v>
      </c>
      <c r="N14" s="180"/>
      <c r="O14" s="93">
        <f>'Hide-Final Rec Worksheet'!O14</f>
        <v>0</v>
      </c>
      <c r="P14" s="93">
        <f>'Hide-Final Rec Worksheet'!P14</f>
        <v>0</v>
      </c>
      <c r="Q14" s="93">
        <f>'Hide-Final Rec Worksheet'!Q14</f>
        <v>0</v>
      </c>
      <c r="R14" s="93">
        <f>'Hide-Final Rec Worksheet'!R14</f>
        <v>0</v>
      </c>
      <c r="S14" s="93">
        <f>'Hide-Final Rec Worksheet'!S14</f>
        <v>0</v>
      </c>
      <c r="T14" s="94">
        <f>'Hide-Final Rec Worksheet'!T14</f>
        <v>0</v>
      </c>
      <c r="U14" s="94">
        <f>'Hide-Final Rec Worksheet'!U14</f>
        <v>0</v>
      </c>
      <c r="V14" s="95">
        <f>'Hide-Final Rec Worksheet'!V14</f>
        <v>0</v>
      </c>
      <c r="W14" s="95">
        <f>'Hide-Final Rec Worksheet'!W14</f>
        <v>0</v>
      </c>
      <c r="X14" s="96">
        <f>'Hide-Final Rec Worksheet'!X14</f>
        <v>0</v>
      </c>
      <c r="Z14" s="2"/>
      <c r="AA14" s="2"/>
      <c r="AB14" s="2"/>
      <c r="AC14" s="2"/>
      <c r="AD14" s="2"/>
      <c r="AE14" s="2"/>
      <c r="AF14" s="2"/>
      <c r="AG14" s="2"/>
      <c r="AH14" s="2"/>
      <c r="AI14" s="2"/>
      <c r="AJ14" s="2"/>
      <c r="AK14" s="2"/>
      <c r="AL14" s="2"/>
      <c r="AM14" s="2"/>
      <c r="AN14" s="2"/>
      <c r="AO14" s="2"/>
      <c r="AP14" s="2"/>
      <c r="AQ14" s="2"/>
      <c r="AR14" s="2"/>
      <c r="AS14" s="2"/>
      <c r="AT14" s="2"/>
    </row>
    <row r="15" spans="1:46" ht="15" customHeight="1" x14ac:dyDescent="0.25">
      <c r="B15" s="176"/>
      <c r="C15" s="180"/>
      <c r="D15" s="97">
        <f>'Hide-Final Rec Worksheet'!D15</f>
        <v>0</v>
      </c>
      <c r="E15" s="97">
        <f>'Hide-Final Rec Worksheet'!E15</f>
        <v>0</v>
      </c>
      <c r="F15" s="97">
        <f>'Hide-Final Rec Worksheet'!F15</f>
        <v>0</v>
      </c>
      <c r="G15" s="93">
        <f>'Hide-Final Rec Worksheet'!G15</f>
        <v>0</v>
      </c>
      <c r="H15" s="93">
        <f>'Hide-Final Rec Worksheet'!H15</f>
        <v>0</v>
      </c>
      <c r="I15" s="93">
        <f>'Hide-Final Rec Worksheet'!I15</f>
        <v>0</v>
      </c>
      <c r="J15" s="93">
        <f>'Hide-Final Rec Worksheet'!J15</f>
        <v>0</v>
      </c>
      <c r="K15" s="94">
        <f>'Hide-Final Rec Worksheet'!K15</f>
        <v>0</v>
      </c>
      <c r="L15" s="94">
        <f>'Hide-Final Rec Worksheet'!L15</f>
        <v>0</v>
      </c>
      <c r="M15" s="98">
        <f>'Hide-Final Rec Worksheet'!M15</f>
        <v>0</v>
      </c>
      <c r="N15" s="180"/>
      <c r="O15" s="93">
        <f>'Hide-Final Rec Worksheet'!O15</f>
        <v>0</v>
      </c>
      <c r="P15" s="93">
        <f>'Hide-Final Rec Worksheet'!P15</f>
        <v>0</v>
      </c>
      <c r="Q15" s="93">
        <f>'Hide-Final Rec Worksheet'!Q15</f>
        <v>0</v>
      </c>
      <c r="R15" s="93">
        <f>'Hide-Final Rec Worksheet'!R15</f>
        <v>0</v>
      </c>
      <c r="S15" s="93">
        <f>'Hide-Final Rec Worksheet'!S15</f>
        <v>0</v>
      </c>
      <c r="T15" s="93">
        <f>'Hide-Final Rec Worksheet'!T15</f>
        <v>0</v>
      </c>
      <c r="U15" s="94">
        <f>'Hide-Final Rec Worksheet'!U15</f>
        <v>0</v>
      </c>
      <c r="V15" s="94">
        <f>'Hide-Final Rec Worksheet'!V15</f>
        <v>0</v>
      </c>
      <c r="W15" s="95">
        <f>'Hide-Final Rec Worksheet'!W15</f>
        <v>0</v>
      </c>
      <c r="X15" s="96">
        <f>'Hide-Final Rec Worksheet'!X15</f>
        <v>0</v>
      </c>
      <c r="Z15" s="2"/>
      <c r="AA15" s="2"/>
      <c r="AB15" s="2"/>
      <c r="AC15" s="2"/>
      <c r="AD15" s="2"/>
      <c r="AE15" s="2"/>
      <c r="AF15" s="2"/>
      <c r="AG15" s="2"/>
      <c r="AH15" s="2"/>
      <c r="AI15" s="2"/>
      <c r="AJ15" s="2"/>
      <c r="AK15" s="2"/>
      <c r="AL15" s="2"/>
      <c r="AM15" s="2"/>
      <c r="AN15" s="2"/>
      <c r="AO15" s="2"/>
      <c r="AP15" s="2"/>
      <c r="AQ15" s="2"/>
      <c r="AR15" s="2"/>
      <c r="AS15" s="2"/>
      <c r="AT15" s="2"/>
    </row>
    <row r="16" spans="1:46" ht="15" customHeight="1" x14ac:dyDescent="0.25">
      <c r="B16" s="176"/>
      <c r="C16" s="180"/>
      <c r="D16" s="97">
        <f>'Hide-Final Rec Worksheet'!D16</f>
        <v>0</v>
      </c>
      <c r="E16" s="97">
        <f>'Hide-Final Rec Worksheet'!E16</f>
        <v>0</v>
      </c>
      <c r="F16" s="97">
        <f>'Hide-Final Rec Worksheet'!F16</f>
        <v>0</v>
      </c>
      <c r="G16" s="97">
        <f>'Hide-Final Rec Worksheet'!G16</f>
        <v>0</v>
      </c>
      <c r="H16" s="93">
        <f>'Hide-Final Rec Worksheet'!H16</f>
        <v>0</v>
      </c>
      <c r="I16" s="93">
        <f>'Hide-Final Rec Worksheet'!I16</f>
        <v>0</v>
      </c>
      <c r="J16" s="93">
        <f>'Hide-Final Rec Worksheet'!J16</f>
        <v>0</v>
      </c>
      <c r="K16" s="93">
        <f>'Hide-Final Rec Worksheet'!K16</f>
        <v>0</v>
      </c>
      <c r="L16" s="94">
        <f>'Hide-Final Rec Worksheet'!L16</f>
        <v>0</v>
      </c>
      <c r="M16" s="98">
        <f>'Hide-Final Rec Worksheet'!M16</f>
        <v>0</v>
      </c>
      <c r="N16" s="180"/>
      <c r="O16" s="93">
        <f>'Hide-Final Rec Worksheet'!O16</f>
        <v>0</v>
      </c>
      <c r="P16" s="93">
        <f>'Hide-Final Rec Worksheet'!P16</f>
        <v>0</v>
      </c>
      <c r="Q16" s="93">
        <f>'Hide-Final Rec Worksheet'!Q16</f>
        <v>0</v>
      </c>
      <c r="R16" s="93">
        <f>'Hide-Final Rec Worksheet'!R16</f>
        <v>0</v>
      </c>
      <c r="S16" s="93">
        <f>'Hide-Final Rec Worksheet'!S16</f>
        <v>0</v>
      </c>
      <c r="T16" s="93">
        <f>'Hide-Final Rec Worksheet'!T16</f>
        <v>0</v>
      </c>
      <c r="U16" s="93">
        <f>'Hide-Final Rec Worksheet'!U16</f>
        <v>0</v>
      </c>
      <c r="V16" s="94">
        <f>'Hide-Final Rec Worksheet'!V16</f>
        <v>0</v>
      </c>
      <c r="W16" s="94">
        <f>'Hide-Final Rec Worksheet'!W16</f>
        <v>0</v>
      </c>
      <c r="X16" s="96">
        <f>'Hide-Final Rec Worksheet'!X16</f>
        <v>0</v>
      </c>
      <c r="Z16" s="2"/>
      <c r="AA16" s="2"/>
      <c r="AB16" s="2"/>
      <c r="AC16" s="2"/>
      <c r="AD16" s="2"/>
      <c r="AE16" s="2"/>
      <c r="AF16" s="2"/>
      <c r="AG16" s="2"/>
      <c r="AH16" s="2"/>
      <c r="AI16" s="2"/>
      <c r="AJ16" s="2"/>
      <c r="AK16" s="2"/>
      <c r="AL16" s="2"/>
      <c r="AM16" s="2"/>
      <c r="AN16" s="2"/>
      <c r="AO16" s="2"/>
      <c r="AP16" s="2"/>
      <c r="AQ16" s="2"/>
      <c r="AR16" s="2"/>
      <c r="AS16" s="2"/>
      <c r="AT16" s="2"/>
    </row>
    <row r="17" spans="2:46" ht="15" customHeight="1" x14ac:dyDescent="0.25">
      <c r="B17" s="176"/>
      <c r="C17" s="180"/>
      <c r="D17" s="97">
        <f>'Hide-Final Rec Worksheet'!D17</f>
        <v>0</v>
      </c>
      <c r="E17" s="97">
        <f>'Hide-Final Rec Worksheet'!E17</f>
        <v>0</v>
      </c>
      <c r="F17" s="97">
        <f>'Hide-Final Rec Worksheet'!F17</f>
        <v>0</v>
      </c>
      <c r="G17" s="97">
        <f>'Hide-Final Rec Worksheet'!G17</f>
        <v>0</v>
      </c>
      <c r="H17" s="97">
        <f>'Hide-Final Rec Worksheet'!H17</f>
        <v>0</v>
      </c>
      <c r="I17" s="93">
        <f>'Hide-Final Rec Worksheet'!I17</f>
        <v>0</v>
      </c>
      <c r="J17" s="93">
        <f>'Hide-Final Rec Worksheet'!J17</f>
        <v>0</v>
      </c>
      <c r="K17" s="93">
        <f>'Hide-Final Rec Worksheet'!K17</f>
        <v>0</v>
      </c>
      <c r="L17" s="93">
        <f>'Hide-Final Rec Worksheet'!L17</f>
        <v>0</v>
      </c>
      <c r="M17" s="98">
        <f>'Hide-Final Rec Worksheet'!M17</f>
        <v>0</v>
      </c>
      <c r="N17" s="180"/>
      <c r="O17" s="97">
        <f>'Hide-Final Rec Worksheet'!O17</f>
        <v>0</v>
      </c>
      <c r="P17" s="93">
        <f>'Hide-Final Rec Worksheet'!P17</f>
        <v>0</v>
      </c>
      <c r="Q17" s="93">
        <f>'Hide-Final Rec Worksheet'!Q17</f>
        <v>0</v>
      </c>
      <c r="R17" s="93">
        <f>'Hide-Final Rec Worksheet'!R17</f>
        <v>0</v>
      </c>
      <c r="S17" s="93">
        <f>'Hide-Final Rec Worksheet'!S17</f>
        <v>0</v>
      </c>
      <c r="T17" s="93">
        <f>'Hide-Final Rec Worksheet'!T17</f>
        <v>0</v>
      </c>
      <c r="U17" s="93">
        <f>'Hide-Final Rec Worksheet'!U17</f>
        <v>0</v>
      </c>
      <c r="V17" s="93">
        <f>'Hide-Final Rec Worksheet'!V17</f>
        <v>0</v>
      </c>
      <c r="W17" s="94">
        <f>'Hide-Final Rec Worksheet'!W17</f>
        <v>0</v>
      </c>
      <c r="X17" s="98">
        <f>'Hide-Final Rec Worksheet'!X17</f>
        <v>0</v>
      </c>
      <c r="Z17" s="2"/>
      <c r="AA17" s="2"/>
      <c r="AB17" s="2"/>
      <c r="AC17" s="2"/>
      <c r="AD17" s="2"/>
      <c r="AE17" s="2"/>
      <c r="AF17" s="2"/>
      <c r="AG17" s="2"/>
      <c r="AH17" s="2"/>
      <c r="AI17" s="2"/>
      <c r="AJ17" s="2"/>
      <c r="AK17" s="2"/>
      <c r="AL17" s="2"/>
      <c r="AM17" s="2"/>
      <c r="AN17" s="2"/>
      <c r="AO17" s="2"/>
      <c r="AP17" s="2"/>
      <c r="AQ17" s="2"/>
      <c r="AR17" s="2"/>
      <c r="AS17" s="2"/>
      <c r="AT17" s="2"/>
    </row>
    <row r="18" spans="2:46" ht="15" customHeight="1" x14ac:dyDescent="0.25">
      <c r="B18" s="176"/>
      <c r="C18" s="180"/>
      <c r="D18" s="97">
        <f>'Hide-Final Rec Worksheet'!D18</f>
        <v>0</v>
      </c>
      <c r="E18" s="97">
        <f>'Hide-Final Rec Worksheet'!E18</f>
        <v>0</v>
      </c>
      <c r="F18" s="97">
        <f>'Hide-Final Rec Worksheet'!F18</f>
        <v>0</v>
      </c>
      <c r="G18" s="97">
        <f>'Hide-Final Rec Worksheet'!G18</f>
        <v>0</v>
      </c>
      <c r="H18" s="97">
        <f>'Hide-Final Rec Worksheet'!H18</f>
        <v>0</v>
      </c>
      <c r="I18" s="97">
        <f>'Hide-Final Rec Worksheet'!I18</f>
        <v>0</v>
      </c>
      <c r="J18" s="93">
        <f>'Hide-Final Rec Worksheet'!J18</f>
        <v>0</v>
      </c>
      <c r="K18" s="93">
        <f>'Hide-Final Rec Worksheet'!K18</f>
        <v>0</v>
      </c>
      <c r="L18" s="93">
        <f>'Hide-Final Rec Worksheet'!L18</f>
        <v>0</v>
      </c>
      <c r="M18" s="99">
        <f>'Hide-Final Rec Worksheet'!M18</f>
        <v>0</v>
      </c>
      <c r="N18" s="180"/>
      <c r="O18" s="97">
        <f>'Hide-Final Rec Worksheet'!O18</f>
        <v>0</v>
      </c>
      <c r="P18" s="97">
        <f>'Hide-Final Rec Worksheet'!P18</f>
        <v>0</v>
      </c>
      <c r="Q18" s="93">
        <f>'Hide-Final Rec Worksheet'!Q18</f>
        <v>0</v>
      </c>
      <c r="R18" s="93">
        <f>'Hide-Final Rec Worksheet'!R18</f>
        <v>0</v>
      </c>
      <c r="S18" s="93">
        <f>'Hide-Final Rec Worksheet'!S18</f>
        <v>0</v>
      </c>
      <c r="T18" s="93">
        <f>'Hide-Final Rec Worksheet'!T18</f>
        <v>0</v>
      </c>
      <c r="U18" s="93">
        <f>'Hide-Final Rec Worksheet'!U18</f>
        <v>0</v>
      </c>
      <c r="V18" s="93">
        <f>'Hide-Final Rec Worksheet'!V18</f>
        <v>0</v>
      </c>
      <c r="W18" s="93">
        <f>'Hide-Final Rec Worksheet'!W18</f>
        <v>0</v>
      </c>
      <c r="X18" s="98">
        <f>'Hide-Final Rec Worksheet'!X18</f>
        <v>0</v>
      </c>
      <c r="Z18" s="2"/>
      <c r="AA18" s="2"/>
      <c r="AB18" s="2"/>
      <c r="AC18" s="2"/>
      <c r="AD18" s="2"/>
      <c r="AE18" s="2"/>
      <c r="AF18" s="2"/>
      <c r="AG18" s="2"/>
      <c r="AH18" s="2"/>
      <c r="AI18" s="2"/>
      <c r="AJ18" s="2"/>
      <c r="AK18" s="2"/>
      <c r="AL18" s="2"/>
      <c r="AM18" s="2"/>
      <c r="AN18" s="2"/>
      <c r="AO18" s="2"/>
      <c r="AP18" s="2"/>
      <c r="AQ18" s="2"/>
      <c r="AR18" s="2"/>
      <c r="AS18" s="2"/>
      <c r="AT18" s="2"/>
    </row>
    <row r="19" spans="2:46" ht="15" customHeight="1" x14ac:dyDescent="0.25">
      <c r="B19" s="176"/>
      <c r="C19" s="180"/>
      <c r="D19" s="97">
        <f>'Hide-Final Rec Worksheet'!D19</f>
        <v>0</v>
      </c>
      <c r="E19" s="97">
        <f>'Hide-Final Rec Worksheet'!E19</f>
        <v>0</v>
      </c>
      <c r="F19" s="97">
        <f>'Hide-Final Rec Worksheet'!F19</f>
        <v>0</v>
      </c>
      <c r="G19" s="97">
        <f>'Hide-Final Rec Worksheet'!G19</f>
        <v>0</v>
      </c>
      <c r="H19" s="97">
        <f>'Hide-Final Rec Worksheet'!H19</f>
        <v>0</v>
      </c>
      <c r="I19" s="97">
        <f>'Hide-Final Rec Worksheet'!I19</f>
        <v>0</v>
      </c>
      <c r="J19" s="97">
        <f>'Hide-Final Rec Worksheet'!J19</f>
        <v>0</v>
      </c>
      <c r="K19" s="93">
        <f>'Hide-Final Rec Worksheet'!K19</f>
        <v>0</v>
      </c>
      <c r="L19" s="93">
        <f>'Hide-Final Rec Worksheet'!L19</f>
        <v>0</v>
      </c>
      <c r="M19" s="99">
        <f>'Hide-Final Rec Worksheet'!M19</f>
        <v>0</v>
      </c>
      <c r="N19" s="180"/>
      <c r="O19" s="97">
        <f>'Hide-Final Rec Worksheet'!O19</f>
        <v>0</v>
      </c>
      <c r="P19" s="97">
        <f>'Hide-Final Rec Worksheet'!P19</f>
        <v>0</v>
      </c>
      <c r="Q19" s="97">
        <f>'Hide-Final Rec Worksheet'!Q19</f>
        <v>0</v>
      </c>
      <c r="R19" s="93">
        <f>'Hide-Final Rec Worksheet'!R19</f>
        <v>0</v>
      </c>
      <c r="S19" s="93">
        <f>'Hide-Final Rec Worksheet'!S19</f>
        <v>0</v>
      </c>
      <c r="T19" s="93">
        <f>'Hide-Final Rec Worksheet'!T19</f>
        <v>0</v>
      </c>
      <c r="U19" s="93">
        <f>'Hide-Final Rec Worksheet'!U19</f>
        <v>0</v>
      </c>
      <c r="V19" s="93">
        <f>'Hide-Final Rec Worksheet'!V19</f>
        <v>0</v>
      </c>
      <c r="W19" s="93">
        <f>'Hide-Final Rec Worksheet'!W19</f>
        <v>0</v>
      </c>
      <c r="X19" s="99">
        <f>'Hide-Final Rec Worksheet'!X19</f>
        <v>0</v>
      </c>
      <c r="Z19" s="2"/>
      <c r="AA19" s="2"/>
      <c r="AB19" s="2"/>
      <c r="AC19" s="2"/>
      <c r="AD19" s="2"/>
      <c r="AE19" s="2"/>
      <c r="AF19" s="2"/>
      <c r="AG19" s="2"/>
      <c r="AH19" s="2"/>
      <c r="AI19" s="2"/>
      <c r="AJ19" s="2"/>
      <c r="AK19" s="2"/>
      <c r="AL19" s="2"/>
      <c r="AM19" s="2"/>
      <c r="AN19" s="2"/>
      <c r="AO19" s="2"/>
      <c r="AP19" s="2"/>
      <c r="AQ19" s="2"/>
      <c r="AR19" s="2"/>
      <c r="AS19" s="2"/>
      <c r="AT19" s="2"/>
    </row>
    <row r="20" spans="2:46" ht="15" customHeight="1" x14ac:dyDescent="0.25">
      <c r="B20" s="176"/>
      <c r="C20" s="180"/>
      <c r="D20" s="97">
        <f>'Hide-Final Rec Worksheet'!D20</f>
        <v>0</v>
      </c>
      <c r="E20" s="97">
        <f>'Hide-Final Rec Worksheet'!E20</f>
        <v>0</v>
      </c>
      <c r="F20" s="97">
        <f>'Hide-Final Rec Worksheet'!F20</f>
        <v>0</v>
      </c>
      <c r="G20" s="97">
        <f>'Hide-Final Rec Worksheet'!G20</f>
        <v>0</v>
      </c>
      <c r="H20" s="97">
        <f>'Hide-Final Rec Worksheet'!H20</f>
        <v>0</v>
      </c>
      <c r="I20" s="97">
        <f>'Hide-Final Rec Worksheet'!I20</f>
        <v>0</v>
      </c>
      <c r="J20" s="97">
        <f>'Hide-Final Rec Worksheet'!J20</f>
        <v>0</v>
      </c>
      <c r="K20" s="97">
        <f>'Hide-Final Rec Worksheet'!K20</f>
        <v>0</v>
      </c>
      <c r="L20" s="93">
        <f>'Hide-Final Rec Worksheet'!L20</f>
        <v>0</v>
      </c>
      <c r="M20" s="99">
        <f>'Hide-Final Rec Worksheet'!M20</f>
        <v>0</v>
      </c>
      <c r="N20" s="180"/>
      <c r="O20" s="97">
        <f>'Hide-Final Rec Worksheet'!O20</f>
        <v>0</v>
      </c>
      <c r="P20" s="97">
        <f>'Hide-Final Rec Worksheet'!P20</f>
        <v>0</v>
      </c>
      <c r="Q20" s="97">
        <f>'Hide-Final Rec Worksheet'!Q20</f>
        <v>0</v>
      </c>
      <c r="R20" s="97">
        <f>'Hide-Final Rec Worksheet'!R20</f>
        <v>0</v>
      </c>
      <c r="S20" s="93">
        <f>'Hide-Final Rec Worksheet'!S20</f>
        <v>0</v>
      </c>
      <c r="T20" s="93">
        <f>'Hide-Final Rec Worksheet'!T20</f>
        <v>0</v>
      </c>
      <c r="U20" s="93">
        <f>'Hide-Final Rec Worksheet'!U20</f>
        <v>0</v>
      </c>
      <c r="V20" s="93">
        <f>'Hide-Final Rec Worksheet'!V20</f>
        <v>0</v>
      </c>
      <c r="W20" s="93">
        <f>'Hide-Final Rec Worksheet'!W20</f>
        <v>0</v>
      </c>
      <c r="X20" s="99">
        <f>'Hide-Final Rec Worksheet'!X20</f>
        <v>0</v>
      </c>
      <c r="Z20" s="2"/>
      <c r="AA20" s="2"/>
      <c r="AB20" s="2"/>
      <c r="AC20" s="2"/>
      <c r="AD20" s="2"/>
      <c r="AE20" s="2"/>
      <c r="AF20" s="2"/>
      <c r="AG20" s="2"/>
      <c r="AH20" s="2"/>
      <c r="AI20" s="2"/>
      <c r="AJ20" s="2"/>
      <c r="AK20" s="2"/>
      <c r="AL20" s="2"/>
      <c r="AM20" s="2"/>
      <c r="AN20" s="2"/>
      <c r="AO20" s="2"/>
      <c r="AP20" s="2"/>
      <c r="AQ20" s="2"/>
      <c r="AR20" s="2"/>
      <c r="AS20" s="2"/>
      <c r="AT20" s="2"/>
    </row>
    <row r="21" spans="2:46" ht="15" customHeight="1" x14ac:dyDescent="0.25">
      <c r="B21" s="176"/>
      <c r="C21" s="180"/>
      <c r="D21" s="97">
        <f>'Hide-Final Rec Worksheet'!D21</f>
        <v>0</v>
      </c>
      <c r="E21" s="97">
        <f>'Hide-Final Rec Worksheet'!E21</f>
        <v>0</v>
      </c>
      <c r="F21" s="97">
        <f>'Hide-Final Rec Worksheet'!F21</f>
        <v>0</v>
      </c>
      <c r="G21" s="97">
        <f>'Hide-Final Rec Worksheet'!G21</f>
        <v>0</v>
      </c>
      <c r="H21" s="97">
        <f>'Hide-Final Rec Worksheet'!H21</f>
        <v>0</v>
      </c>
      <c r="I21" s="97">
        <f>'Hide-Final Rec Worksheet'!I21</f>
        <v>0</v>
      </c>
      <c r="J21" s="97">
        <f>'Hide-Final Rec Worksheet'!J21</f>
        <v>0</v>
      </c>
      <c r="K21" s="97">
        <f>'Hide-Final Rec Worksheet'!K21</f>
        <v>0</v>
      </c>
      <c r="L21" s="97">
        <f>'Hide-Final Rec Worksheet'!L21</f>
        <v>0</v>
      </c>
      <c r="M21" s="99">
        <f>'Hide-Final Rec Worksheet'!M21</f>
        <v>0</v>
      </c>
      <c r="N21" s="180"/>
      <c r="O21" s="97">
        <f>'Hide-Final Rec Worksheet'!O21</f>
        <v>0</v>
      </c>
      <c r="P21" s="97">
        <f>'Hide-Final Rec Worksheet'!P21</f>
        <v>0</v>
      </c>
      <c r="Q21" s="97">
        <f>'Hide-Final Rec Worksheet'!Q21</f>
        <v>0</v>
      </c>
      <c r="R21" s="97">
        <f>'Hide-Final Rec Worksheet'!R21</f>
        <v>0</v>
      </c>
      <c r="S21" s="97">
        <f>'Hide-Final Rec Worksheet'!S21</f>
        <v>0</v>
      </c>
      <c r="T21" s="93">
        <f>'Hide-Final Rec Worksheet'!T21</f>
        <v>0</v>
      </c>
      <c r="U21" s="93">
        <f>'Hide-Final Rec Worksheet'!U21</f>
        <v>0</v>
      </c>
      <c r="V21" s="93">
        <f>'Hide-Final Rec Worksheet'!V21</f>
        <v>0</v>
      </c>
      <c r="W21" s="93">
        <f>'Hide-Final Rec Worksheet'!W21</f>
        <v>0</v>
      </c>
      <c r="X21" s="99">
        <f>'Hide-Final Rec Worksheet'!X21</f>
        <v>0</v>
      </c>
      <c r="Z21" s="2"/>
      <c r="AA21" s="2"/>
      <c r="AB21" s="2"/>
      <c r="AC21" s="2"/>
      <c r="AD21" s="2"/>
      <c r="AE21" s="2"/>
      <c r="AF21" s="2"/>
      <c r="AG21" s="2"/>
      <c r="AH21" s="2"/>
      <c r="AI21" s="2"/>
      <c r="AJ21" s="2"/>
      <c r="AK21" s="2"/>
      <c r="AL21" s="2"/>
      <c r="AM21" s="2"/>
      <c r="AN21" s="2"/>
      <c r="AO21" s="2"/>
      <c r="AP21" s="2"/>
      <c r="AQ21" s="2"/>
      <c r="AR21" s="2"/>
      <c r="AS21" s="2"/>
      <c r="AT21" s="2"/>
    </row>
    <row r="22" spans="2:46" ht="15" customHeight="1" x14ac:dyDescent="0.25">
      <c r="B22" s="176"/>
      <c r="C22" s="180"/>
      <c r="D22" s="97">
        <f>'Hide-Final Rec Worksheet'!D22</f>
        <v>0</v>
      </c>
      <c r="E22" s="97">
        <f>'Hide-Final Rec Worksheet'!E22</f>
        <v>0</v>
      </c>
      <c r="F22" s="97">
        <f>'Hide-Final Rec Worksheet'!F22</f>
        <v>0</v>
      </c>
      <c r="G22" s="97">
        <f>'Hide-Final Rec Worksheet'!G22</f>
        <v>0</v>
      </c>
      <c r="H22" s="97">
        <f>'Hide-Final Rec Worksheet'!H22</f>
        <v>0</v>
      </c>
      <c r="I22" s="97">
        <f>'Hide-Final Rec Worksheet'!I22</f>
        <v>0</v>
      </c>
      <c r="J22" s="97">
        <f>'Hide-Final Rec Worksheet'!J22</f>
        <v>0</v>
      </c>
      <c r="K22" s="97">
        <f>'Hide-Final Rec Worksheet'!K22</f>
        <v>0</v>
      </c>
      <c r="L22" s="97">
        <f>'Hide-Final Rec Worksheet'!L22</f>
        <v>0</v>
      </c>
      <c r="M22" s="102">
        <f>'Hide-Final Rec Worksheet'!M22</f>
        <v>0</v>
      </c>
      <c r="N22" s="180"/>
      <c r="O22" s="97">
        <f>'Hide-Final Rec Worksheet'!O22</f>
        <v>0</v>
      </c>
      <c r="P22" s="97">
        <f>'Hide-Final Rec Worksheet'!P22</f>
        <v>0</v>
      </c>
      <c r="Q22" s="97">
        <f>'Hide-Final Rec Worksheet'!Q22</f>
        <v>0</v>
      </c>
      <c r="R22" s="97">
        <f>'Hide-Final Rec Worksheet'!R22</f>
        <v>0</v>
      </c>
      <c r="S22" s="97">
        <f>'Hide-Final Rec Worksheet'!S22</f>
        <v>0</v>
      </c>
      <c r="T22" s="97">
        <f>'Hide-Final Rec Worksheet'!T22</f>
        <v>0</v>
      </c>
      <c r="U22" s="93">
        <f>'Hide-Final Rec Worksheet'!U22</f>
        <v>0</v>
      </c>
      <c r="V22" s="93">
        <f>'Hide-Final Rec Worksheet'!V22</f>
        <v>0</v>
      </c>
      <c r="W22" s="93">
        <f>'Hide-Final Rec Worksheet'!W22</f>
        <v>0</v>
      </c>
      <c r="X22" s="99">
        <f>'Hide-Final Rec Worksheet'!X22</f>
        <v>0</v>
      </c>
      <c r="Z22" s="2"/>
      <c r="AA22" s="2"/>
      <c r="AB22" s="2"/>
      <c r="AC22" s="2"/>
      <c r="AD22" s="2"/>
      <c r="AE22" s="2"/>
      <c r="AF22" s="2"/>
      <c r="AG22" s="2"/>
      <c r="AH22" s="2"/>
      <c r="AI22" s="2"/>
      <c r="AJ22" s="2"/>
      <c r="AK22" s="2"/>
      <c r="AL22" s="2"/>
      <c r="AM22" s="2"/>
      <c r="AN22" s="2"/>
      <c r="AO22" s="2"/>
      <c r="AP22" s="2"/>
      <c r="AQ22" s="2"/>
      <c r="AR22" s="2"/>
      <c r="AS22" s="2"/>
      <c r="AT22" s="2"/>
    </row>
    <row r="23" spans="2:46" ht="11.25" customHeight="1" x14ac:dyDescent="0.25">
      <c r="B23" s="176"/>
      <c r="C23" s="60"/>
      <c r="D23" s="177" t="s">
        <v>36</v>
      </c>
      <c r="E23" s="177"/>
      <c r="F23" s="177"/>
      <c r="G23" s="177"/>
      <c r="H23" s="177"/>
      <c r="I23" s="177"/>
      <c r="J23" s="177"/>
      <c r="K23" s="177"/>
      <c r="L23" s="177"/>
      <c r="M23" s="178"/>
      <c r="N23" s="60"/>
      <c r="O23" s="177" t="s">
        <v>36</v>
      </c>
      <c r="P23" s="177"/>
      <c r="Q23" s="177"/>
      <c r="R23" s="177"/>
      <c r="S23" s="177"/>
      <c r="T23" s="177"/>
      <c r="U23" s="177"/>
      <c r="V23" s="177"/>
      <c r="W23" s="177"/>
      <c r="X23" s="178"/>
      <c r="Z23" s="2"/>
      <c r="AA23" s="2"/>
      <c r="AB23" s="2"/>
      <c r="AC23" s="2"/>
      <c r="AD23" s="2"/>
      <c r="AE23" s="2"/>
      <c r="AF23" s="2"/>
      <c r="AG23" s="2"/>
      <c r="AH23" s="2"/>
      <c r="AI23" s="2"/>
      <c r="AJ23" s="2"/>
      <c r="AK23" s="2"/>
      <c r="AL23" s="2"/>
      <c r="AM23" s="2"/>
      <c r="AN23" s="2"/>
      <c r="AO23" s="2"/>
      <c r="AP23" s="2"/>
      <c r="AQ23" s="2"/>
      <c r="AR23" s="2"/>
      <c r="AS23" s="2"/>
      <c r="AT23" s="2"/>
    </row>
    <row r="24" spans="2:46" ht="18" customHeight="1" thickBot="1" x14ac:dyDescent="0.4">
      <c r="B24" s="1"/>
      <c r="C24" s="173" t="s">
        <v>32</v>
      </c>
      <c r="D24" s="173"/>
      <c r="E24" s="173"/>
      <c r="F24" s="173"/>
      <c r="G24" s="173"/>
      <c r="H24" s="173"/>
      <c r="I24" s="173"/>
      <c r="J24" s="173"/>
      <c r="K24" s="173"/>
      <c r="L24" s="173"/>
      <c r="M24" s="173"/>
      <c r="N24" s="173"/>
      <c r="O24" s="173"/>
      <c r="P24" s="173"/>
      <c r="Q24" s="173"/>
      <c r="R24" s="173"/>
      <c r="S24" s="173"/>
      <c r="T24" s="173"/>
      <c r="U24" s="173"/>
      <c r="V24" s="173"/>
      <c r="W24" s="173"/>
      <c r="X24" s="174"/>
      <c r="Z24" s="2"/>
      <c r="AA24" s="2"/>
      <c r="AB24" s="2"/>
      <c r="AC24" s="2"/>
      <c r="AD24" s="2"/>
      <c r="AE24" s="2"/>
      <c r="AF24" s="2"/>
      <c r="AG24" s="2"/>
      <c r="AH24" s="2"/>
      <c r="AI24" s="2"/>
      <c r="AJ24" s="2"/>
      <c r="AK24" s="2"/>
      <c r="AL24" s="2"/>
      <c r="AM24" s="2"/>
      <c r="AN24" s="2"/>
      <c r="AO24" s="2"/>
      <c r="AP24" s="2"/>
      <c r="AQ24" s="2"/>
      <c r="AR24" s="2"/>
      <c r="AS24" s="2"/>
      <c r="AT24" s="2"/>
    </row>
    <row r="25" spans="2:46" ht="20.100000000000001" customHeight="1" x14ac:dyDescent="0.25">
      <c r="Z25" s="2"/>
      <c r="AA25" s="2"/>
      <c r="AB25" s="2"/>
      <c r="AC25" s="2"/>
      <c r="AD25" s="2"/>
      <c r="AE25" s="2"/>
      <c r="AF25" s="2"/>
      <c r="AG25" s="2"/>
      <c r="AH25" s="2"/>
      <c r="AI25" s="2"/>
      <c r="AJ25" s="2"/>
    </row>
  </sheetData>
  <mergeCells count="10">
    <mergeCell ref="C24:X24"/>
    <mergeCell ref="B2:B23"/>
    <mergeCell ref="C2:C11"/>
    <mergeCell ref="N2:N11"/>
    <mergeCell ref="D12:M12"/>
    <mergeCell ref="O12:X12"/>
    <mergeCell ref="C13:C22"/>
    <mergeCell ref="N13:N22"/>
    <mergeCell ref="D23:M23"/>
    <mergeCell ref="O23:X23"/>
  </mergeCells>
  <conditionalFormatting sqref="O2:X11">
    <cfRule type="containsText" dxfId="3" priority="4" operator="containsText" text="You">
      <formula>NOT(ISERROR(SEARCH("You",O2)))</formula>
    </cfRule>
  </conditionalFormatting>
  <conditionalFormatting sqref="O13:X22">
    <cfRule type="containsText" dxfId="2" priority="3" operator="containsText" text="You">
      <formula>NOT(ISERROR(SEARCH("You",O13)))</formula>
    </cfRule>
  </conditionalFormatting>
  <conditionalFormatting sqref="D13:M22">
    <cfRule type="containsText" dxfId="1" priority="2" operator="containsText" text="You">
      <formula>NOT(ISERROR(SEARCH("You",D13)))</formula>
    </cfRule>
  </conditionalFormatting>
  <conditionalFormatting sqref="D2:M11">
    <cfRule type="containsText" dxfId="0" priority="1" operator="containsText" text="You">
      <formula>NOT(ISERROR(SEARCH("You",D2)))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Horse Drawn Farming Scorecard</vt:lpstr>
      <vt:lpstr>Your Results</vt:lpstr>
      <vt:lpstr>Recommendations for You</vt:lpstr>
      <vt:lpstr>Hide-RGE and Resources</vt:lpstr>
      <vt:lpstr>Hide-Know Values</vt:lpstr>
      <vt:lpstr>Hide-Final Rec Worksheet</vt:lpstr>
      <vt:lpstr>Hide- Written Rec Worksheet</vt:lpstr>
    </vt:vector>
  </TitlesOfParts>
  <Company>Agricultural Economics - Purdue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Elizabeth S</dc:creator>
  <cp:lastModifiedBy>Eise, Jessica A</cp:lastModifiedBy>
  <cp:lastPrinted>2015-11-03T16:40:35Z</cp:lastPrinted>
  <dcterms:created xsi:type="dcterms:W3CDTF">2015-08-18T17:40:59Z</dcterms:created>
  <dcterms:modified xsi:type="dcterms:W3CDTF">2016-02-16T19:33:12Z</dcterms:modified>
</cp:coreProperties>
</file>